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KiamPupuJ1\OneDrive - Government of Ontario\Desktop\"/>
    </mc:Choice>
  </mc:AlternateContent>
  <xr:revisionPtr revIDLastSave="0" documentId="8_{03F71035-6651-4345-AED6-5C82D864BC2C}" xr6:coauthVersionLast="47" xr6:coauthVersionMax="47" xr10:uidLastSave="{00000000-0000-0000-0000-000000000000}"/>
  <bookViews>
    <workbookView xWindow="-120" yWindow="-120" windowWidth="20730" windowHeight="11160" tabRatio="706" xr2:uid="{00000000-000D-0000-FFFF-FFFF00000000}"/>
  </bookViews>
  <sheets>
    <sheet name="Guide" sheetId="23" r:id="rId1"/>
    <sheet name="Input" sheetId="12" r:id="rId2"/>
    <sheet name="Worksheet for GS qty" sheetId="21" r:id="rId3"/>
    <sheet name="Output" sheetId="13" r:id="rId4"/>
  </sheets>
  <externalReferences>
    <externalReference r:id="rId5"/>
    <externalReference r:id="rId6"/>
    <externalReference r:id="rId7"/>
  </externalReferences>
  <definedNames>
    <definedName name="________DFC905">#REF!</definedName>
    <definedName name="________DFC915">#REF!</definedName>
    <definedName name="_______DFC905">#REF!</definedName>
    <definedName name="_______DFC915">#REF!</definedName>
    <definedName name="______DFC905">#REF!</definedName>
    <definedName name="______DFC915">#REF!</definedName>
    <definedName name="_____DFC905">#REF!</definedName>
    <definedName name="_____DFC915">#REF!</definedName>
    <definedName name="____DFC905">#REF!</definedName>
    <definedName name="____DFC915">#REF!</definedName>
    <definedName name="___DFC905">#REF!</definedName>
    <definedName name="___DFC915">#REF!</definedName>
    <definedName name="__DFC905">#REF!</definedName>
    <definedName name="__DFC915">#REF!</definedName>
    <definedName name="_DFC905">#REF!</definedName>
    <definedName name="_DFC915">#REF!</definedName>
    <definedName name="_xlnm._FilterDatabase" localSheetId="0" hidden="1">Guide!#REF!</definedName>
    <definedName name="_xlnm._FilterDatabase" localSheetId="1" hidden="1">Input!#REF!</definedName>
    <definedName name="ACPWL">#REF!</definedName>
    <definedName name="Category">[1]Lists!$D$2:$D$6</definedName>
    <definedName name="COMPACTLIMITS">#REF!</definedName>
    <definedName name="COMPPWL">#REF!</definedName>
    <definedName name="confirm">[2]Lists!$E$2:$E$3</definedName>
    <definedName name="DEGFREE">#REF!</definedName>
    <definedName name="DFD">#REF!</definedName>
    <definedName name="GRADPWL">#REF!</definedName>
    <definedName name="HwyType">[3]Lists!$G$2:$G$4</definedName>
    <definedName name="JMF">[3]Lists!#REF!</definedName>
    <definedName name="jmfa">[3]Lists!#REF!</definedName>
    <definedName name="jmfb">[3]Lists!#REF!</definedName>
    <definedName name="jmfc">[3]Lists!#REF!</definedName>
    <definedName name="Layer">[1]Lists!$H$2:$H$5</definedName>
    <definedName name="MixType">[1]Lists!$C$2:$C$13</definedName>
    <definedName name="_xlnm.Print_Area" localSheetId="0">Guide!$A$1:$F$23</definedName>
    <definedName name="_xlnm.Print_Area" localSheetId="1">Input!$A$1:$C$21</definedName>
    <definedName name="_xlnm.Print_Area" localSheetId="3">Output!$A$1:$H$21</definedName>
    <definedName name="_xlnm.Print_Area" localSheetId="2">'Worksheet for GS qty'!$A$1:$F$15</definedName>
    <definedName name="QEIGHT">#REF!</definedName>
    <definedName name="QELEVEN">#REF!</definedName>
    <definedName name="QFIVE">#REF!</definedName>
    <definedName name="QFOUR">#REF!</definedName>
    <definedName name="QNINE">#REF!</definedName>
    <definedName name="QSEVEN">#REF!</definedName>
    <definedName name="QSIX">#REF!</definedName>
    <definedName name="QTEN">#REF!</definedName>
    <definedName name="QTHREE">#REF!</definedName>
    <definedName name="QTWELVE">#REF!</definedName>
    <definedName name="Region">[1]Lists!$A$2:$A$7</definedName>
    <definedName name="VOIDPWL">#REF!</definedName>
    <definedName name="VOIDSLIMITS">#REF!</definedName>
    <definedName name="Z_BCD9CAF7_4F52_11D5_9EEC_0001FAD4C79B_.wvu.PrintArea" localSheetId="0" hidden="1">Guide!#REF!</definedName>
    <definedName name="Z_BCD9CAF7_4F52_11D5_9EEC_0001FAD4C79B_.wvu.PrintArea" localSheetId="1" hidden="1">Input!$A$12:$B$21</definedName>
  </definedNames>
  <calcPr calcId="191029"/>
  <customWorkbookViews>
    <customWorkbookView name="CR19 - Personal View" guid="{BCD9CAF7-4F52-11D5-9EEC-0001FAD4C79B}" mergeInterval="0" personalView="1" maximized="1" showHorizontalScroll="0" windowWidth="762" windowHeight="413" tabRatio="6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3" l="1"/>
  <c r="B12" i="21" l="1"/>
  <c r="C1" i="13"/>
  <c r="B1" i="12"/>
  <c r="E10" i="13"/>
  <c r="F10" i="13"/>
  <c r="G10" i="13"/>
  <c r="C12" i="21"/>
  <c r="E16" i="13" s="1"/>
  <c r="D12" i="21"/>
  <c r="F16" i="13" s="1"/>
  <c r="E12" i="21"/>
  <c r="G16" i="13" s="1"/>
  <c r="E12" i="13"/>
  <c r="F12" i="13"/>
  <c r="G12" i="13"/>
  <c r="E13" i="13"/>
  <c r="F13" i="13"/>
  <c r="G13" i="13"/>
  <c r="E14" i="13"/>
  <c r="F14" i="13"/>
  <c r="G14" i="13"/>
  <c r="D14" i="13"/>
  <c r="E15" i="13"/>
  <c r="F15" i="13"/>
  <c r="G15" i="13"/>
  <c r="D15" i="13"/>
  <c r="D13" i="13"/>
  <c r="D12" i="13"/>
  <c r="D10" i="13"/>
  <c r="D17" i="13"/>
  <c r="B13" i="21"/>
  <c r="C6" i="13" s="1"/>
  <c r="D16" i="13" l="1"/>
  <c r="B14" i="21"/>
  <c r="C7" i="13" s="1"/>
  <c r="G19" i="13"/>
  <c r="G18" i="13"/>
  <c r="F18" i="13"/>
  <c r="E18" i="13"/>
  <c r="G20" i="13"/>
  <c r="F19" i="13"/>
  <c r="E19" i="13"/>
  <c r="D18" i="13"/>
  <c r="G21" i="13" l="1"/>
  <c r="E20" i="13"/>
  <c r="E21" i="13" s="1"/>
  <c r="F20" i="13"/>
  <c r="F21" i="13" s="1"/>
  <c r="C4" i="13"/>
  <c r="C3" i="13"/>
  <c r="D19" i="13" l="1"/>
  <c r="D20" i="13" l="1"/>
  <c r="D21" i="13" l="1"/>
  <c r="D11" i="13" l="1"/>
  <c r="F11" i="13"/>
  <c r="E11" i="13"/>
  <c r="G11" i="13"/>
  <c r="C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Warren (MTO)</author>
  </authors>
  <commentList>
    <comment ref="B4" authorId="0" shapeId="0" xr:uid="{486B19E6-3F50-4DDC-9017-CA75589301A6}">
      <text>
        <r>
          <rPr>
            <sz val="9"/>
            <color indexed="81"/>
            <rFont val="Tahoma"/>
            <family val="2"/>
          </rPr>
          <t>Enter Year of this Payment Adjustment</t>
        </r>
      </text>
    </comment>
    <comment ref="B5" authorId="0" shapeId="0" xr:uid="{DC710A90-A587-43C9-B420-BA5297FB2C51}">
      <text>
        <r>
          <rPr>
            <sz val="9"/>
            <color indexed="81"/>
            <rFont val="Tahoma"/>
            <family val="2"/>
          </rPr>
          <t>Select month from the drop down list of this payment adjustment</t>
        </r>
      </text>
    </comment>
    <comment ref="B8" authorId="0" shapeId="0" xr:uid="{336226BA-714C-4A62-A463-E6410856DDAA}">
      <text>
        <r>
          <rPr>
            <sz val="9"/>
            <color indexed="81"/>
            <rFont val="Tahoma"/>
            <family val="2"/>
          </rPr>
          <t>Enter the MTO price index for the month prior to tender opening</t>
        </r>
        <r>
          <rPr>
            <sz val="9"/>
            <color indexed="81"/>
            <rFont val="Tahoma"/>
            <family val="2"/>
          </rPr>
          <t xml:space="preserve">
</t>
        </r>
      </text>
    </comment>
    <comment ref="B9" authorId="0" shapeId="0" xr:uid="{C20E379C-D66D-47D5-884D-1EBAD710635A}">
      <text>
        <r>
          <rPr>
            <sz val="9"/>
            <color indexed="81"/>
            <rFont val="Tahoma"/>
            <family val="2"/>
          </rPr>
          <t xml:space="preserve">Enter the MTO price index for the month.
</t>
        </r>
      </text>
    </comment>
    <comment ref="B12" authorId="0" shapeId="0" xr:uid="{C43830DC-CFDE-4553-884A-05E6AAC4033C}">
      <text>
        <r>
          <rPr>
            <sz val="9"/>
            <color indexed="81"/>
            <rFont val="Tahoma"/>
            <family val="2"/>
          </rPr>
          <t xml:space="preserve">Enter the contract number 
</t>
        </r>
      </text>
    </comment>
    <comment ref="B13" authorId="0" shapeId="0" xr:uid="{4BB69937-BB4A-4B9C-89EE-35771155BD32}">
      <text>
        <r>
          <rPr>
            <sz val="9"/>
            <color indexed="81"/>
            <rFont val="Tahoma"/>
            <family val="2"/>
          </rPr>
          <t xml:space="preserve">Enter the highway number
</t>
        </r>
      </text>
    </comment>
    <comment ref="B14" authorId="0" shapeId="0" xr:uid="{FB527050-235C-42C1-A83F-D2A7E27EEBC0}">
      <text>
        <r>
          <rPr>
            <sz val="9"/>
            <color indexed="81"/>
            <rFont val="Tahoma"/>
            <family val="2"/>
          </rPr>
          <t xml:space="preserve">Select a region from the drop down list
</t>
        </r>
      </text>
    </comment>
    <comment ref="B17" authorId="0" shapeId="0" xr:uid="{227386BB-75C9-4065-B0ED-9540CA4E6DFF}">
      <text>
        <r>
          <rPr>
            <sz val="9"/>
            <color indexed="81"/>
            <rFont val="Tahoma"/>
            <family val="2"/>
          </rPr>
          <t>Select the granular sealer type (Type I or Type II granular sealer) from the drop down list</t>
        </r>
      </text>
    </comment>
    <comment ref="B18" authorId="0" shapeId="0" xr:uid="{71E719D8-5238-4782-99C9-5B49C3299E7E}">
      <text>
        <r>
          <rPr>
            <sz val="9"/>
            <color indexed="81"/>
            <rFont val="Tahoma"/>
            <family val="2"/>
          </rPr>
          <t xml:space="preserve">Describe the location in which the granular sealer was placed.
</t>
        </r>
      </text>
    </comment>
    <comment ref="B19" authorId="0" shapeId="0" xr:uid="{5C6356AE-EE97-4D13-8A59-C2E73D39EB19}">
      <text>
        <r>
          <rPr>
            <sz val="9"/>
            <color indexed="81"/>
            <rFont val="Tahoma"/>
            <family val="2"/>
          </rPr>
          <t xml:space="preserve">Enter the Tender item number for the granular sealer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Warren (MTO)</author>
  </authors>
  <commentList>
    <comment ref="A9" authorId="0" shapeId="0" xr:uid="{B92A37C3-3FC8-4C57-9D12-8C282564DD3F}">
      <text>
        <r>
          <rPr>
            <sz val="9"/>
            <color indexed="81"/>
            <rFont val="Tahoma"/>
            <family val="2"/>
          </rPr>
          <t xml:space="preserve">Percentage of AC in granular sealer as determined by Residue by Distillation test
</t>
        </r>
      </text>
    </comment>
    <comment ref="A10" authorId="0" shapeId="0" xr:uid="{2BABBE21-C636-424E-9069-ABA763760452}">
      <text>
        <r>
          <rPr>
            <sz val="9"/>
            <color indexed="81"/>
            <rFont val="Tahoma"/>
            <family val="2"/>
          </rPr>
          <t xml:space="preserve">Field Application Rate of granular sealer according to the specified application rate of the contract
</t>
        </r>
      </text>
    </comment>
    <comment ref="A11" authorId="0" shapeId="0" xr:uid="{809BA65C-AAFD-4B6A-BDA1-4B9E9F7E504D}">
      <text>
        <r>
          <rPr>
            <sz val="9"/>
            <color indexed="81"/>
            <rFont val="Tahoma"/>
            <family val="2"/>
          </rPr>
          <t xml:space="preserve">Enter Qty. of granular sealer applied in the month for each lot according to the unit in Cell C13
.
</t>
        </r>
      </text>
    </comment>
    <comment ref="C13" authorId="0" shapeId="0" xr:uid="{A1DC7D9C-C784-4F39-A6BF-E546CD605AF8}">
      <text>
        <r>
          <rPr>
            <sz val="9"/>
            <color indexed="81"/>
            <rFont val="Tahoma"/>
            <family val="2"/>
          </rPr>
          <t xml:space="preserve">choose the unit (m2 or kg) from the pull-down menu according to the specified unit in the tender item for the granular sealer
</t>
        </r>
      </text>
    </comment>
  </commentList>
</comments>
</file>

<file path=xl/sharedStrings.xml><?xml version="1.0" encoding="utf-8"?>
<sst xmlns="http://schemas.openxmlformats.org/spreadsheetml/2006/main" count="87" uniqueCount="75">
  <si>
    <t>Region</t>
  </si>
  <si>
    <t>½</t>
  </si>
  <si>
    <t>Ministry price index for the month prior to tender opening.</t>
  </si>
  <si>
    <t>Indicates if the price index is outside the 5% plus or minus range.</t>
  </si>
  <si>
    <t>5% Lower Limit</t>
  </si>
  <si>
    <t>5% Upper Limit</t>
  </si>
  <si>
    <t>Contract</t>
  </si>
  <si>
    <t>Highway</t>
  </si>
  <si>
    <t>Ministry price index for the month</t>
  </si>
  <si>
    <t>Year</t>
  </si>
  <si>
    <t>Month</t>
  </si>
  <si>
    <t>Year:</t>
  </si>
  <si>
    <t>Month:</t>
  </si>
  <si>
    <t>Tender Item No.</t>
  </si>
  <si>
    <t>Outside ± 5%?</t>
  </si>
  <si>
    <t>PRICE INDEX INFORMATION</t>
  </si>
  <si>
    <t>CONTRACT INFORMATION</t>
  </si>
  <si>
    <t>Lot No</t>
  </si>
  <si>
    <t>How to use this workbook</t>
  </si>
  <si>
    <r>
      <t>View payment adjustment results in '</t>
    </r>
    <r>
      <rPr>
        <i/>
        <sz val="14"/>
        <rFont val="Arial"/>
        <family val="2"/>
      </rPr>
      <t>Output</t>
    </r>
    <r>
      <rPr>
        <sz val="14"/>
        <rFont val="Arial"/>
        <family val="2"/>
      </rPr>
      <t>' tab.</t>
    </r>
  </si>
  <si>
    <t>When to use this workbook</t>
  </si>
  <si>
    <t xml:space="preserve">This workbook should be prepared monthly for a contract. </t>
  </si>
  <si>
    <t>1)</t>
  </si>
  <si>
    <t>2)</t>
  </si>
  <si>
    <t>3)</t>
  </si>
  <si>
    <t>bituminous@ontario.ca</t>
  </si>
  <si>
    <t xml:space="preserve">1) </t>
  </si>
  <si>
    <t>Remarks:</t>
  </si>
  <si>
    <t>Notes:</t>
  </si>
  <si>
    <t xml:space="preserve">If  technical difficulty when using this workbook is encountered, please contact Bituminous Office of MTO  </t>
  </si>
  <si>
    <r>
      <t>Price Index prior to tender opening (I</t>
    </r>
    <r>
      <rPr>
        <vertAlign val="subscript"/>
        <sz val="12"/>
        <color theme="1"/>
        <rFont val="Arial"/>
        <family val="2"/>
      </rPr>
      <t>TO</t>
    </r>
    <r>
      <rPr>
        <sz val="12"/>
        <color theme="1"/>
        <rFont val="Arial"/>
        <family val="2"/>
      </rPr>
      <t>)</t>
    </r>
  </si>
  <si>
    <r>
      <t>Price Index for the month (I</t>
    </r>
    <r>
      <rPr>
        <vertAlign val="subscript"/>
        <sz val="12"/>
        <color theme="1"/>
        <rFont val="Arial"/>
        <family val="2"/>
      </rPr>
      <t>P</t>
    </r>
    <r>
      <rPr>
        <sz val="12"/>
        <color theme="1"/>
        <rFont val="Arial"/>
        <family val="2"/>
      </rPr>
      <t>)</t>
    </r>
  </si>
  <si>
    <r>
      <t>Lower 5% limit of I</t>
    </r>
    <r>
      <rPr>
        <vertAlign val="subscript"/>
        <sz val="12"/>
        <rFont val="Arial"/>
        <family val="2"/>
      </rPr>
      <t>TO</t>
    </r>
  </si>
  <si>
    <r>
      <t>Upper 5% limit of I</t>
    </r>
    <r>
      <rPr>
        <vertAlign val="subscript"/>
        <sz val="12"/>
        <rFont val="Arial"/>
        <family val="2"/>
      </rPr>
      <t>TO</t>
    </r>
  </si>
  <si>
    <t>3) Only include the quantity of granular sealer that have been applied within the month.</t>
  </si>
  <si>
    <t>Lot No:</t>
  </si>
  <si>
    <r>
      <t>Field Application Rate, AR</t>
    </r>
    <r>
      <rPr>
        <vertAlign val="subscript"/>
        <sz val="12"/>
        <rFont val="Arial"/>
        <family val="2"/>
      </rPr>
      <t>GS</t>
    </r>
    <r>
      <rPr>
        <sz val="12"/>
        <rFont val="Arial"/>
        <family val="2"/>
      </rPr>
      <t xml:space="preserve"> (kg/m</t>
    </r>
    <r>
      <rPr>
        <vertAlign val="superscript"/>
        <sz val="12"/>
        <rFont val="Arial"/>
        <family val="2"/>
      </rPr>
      <t>2</t>
    </r>
    <r>
      <rPr>
        <sz val="12"/>
        <rFont val="Arial"/>
        <family val="2"/>
      </rPr>
      <t>)</t>
    </r>
  </si>
  <si>
    <t>Unit</t>
  </si>
  <si>
    <t xml:space="preserve">Measuring unit for the granular sealer quantity </t>
  </si>
  <si>
    <t>Field application rate of granular sealer according to the specified application rate of the contract</t>
  </si>
  <si>
    <t>Payment adjustement based on the granular sealer quantity applied in the month for each lot</t>
  </si>
  <si>
    <r>
      <t>Note: Input data for granular sealer quantity in '</t>
    </r>
    <r>
      <rPr>
        <i/>
        <sz val="12"/>
        <rFont val="Arial"/>
        <family val="2"/>
      </rPr>
      <t>Worksheet for GS qty</t>
    </r>
    <r>
      <rPr>
        <sz val="12"/>
        <rFont val="Arial"/>
        <family val="2"/>
      </rPr>
      <t>" tab.</t>
    </r>
  </si>
  <si>
    <t>GRANULAR SEALER INFORMATION</t>
  </si>
  <si>
    <t>Granular Sealer Type</t>
  </si>
  <si>
    <t>(Feb 2023 Version)</t>
  </si>
  <si>
    <t>This workbook is for use on Contracts with NSSP ACPAYADJ-GS</t>
  </si>
  <si>
    <r>
      <t>Enter price index, contract and granular sealer information to the blue cells in '</t>
    </r>
    <r>
      <rPr>
        <i/>
        <sz val="14"/>
        <rFont val="Arial"/>
        <family val="2"/>
      </rPr>
      <t>Input</t>
    </r>
    <r>
      <rPr>
        <sz val="14"/>
        <rFont val="Arial"/>
        <family val="2"/>
      </rPr>
      <t>' tab.</t>
    </r>
  </si>
  <si>
    <r>
      <t>Enter percentage AC, application rate and quantity of granular sealer to the blue cells in '</t>
    </r>
    <r>
      <rPr>
        <i/>
        <sz val="14"/>
        <rFont val="Arial"/>
        <family val="2"/>
      </rPr>
      <t>Worksheet for GS qty</t>
    </r>
    <r>
      <rPr>
        <sz val="14"/>
        <rFont val="Arial"/>
        <family val="2"/>
      </rPr>
      <t xml:space="preserve">' tab. </t>
    </r>
  </si>
  <si>
    <t>This workbook is to assist the contract administration staff to calculate the payment adjustment based on the changes in price index of asphalt cement, and the principle for the calculation is according to the relevant clauses in the current NSSP ACPAYADJ-GS.  It may not be a foolproof tool for every possible situation of the contract.  If there is any evidence or suspicion of incorrect or unexpected outcome, users should verify the results of this workbook by applying all relevant clauses in the Contract Documents.</t>
  </si>
  <si>
    <t>(Feb 2023  Version)</t>
  </si>
  <si>
    <r>
      <t>Quantity of granular sealer applied in the month, Q</t>
    </r>
    <r>
      <rPr>
        <vertAlign val="subscript"/>
        <sz val="12"/>
        <rFont val="Arial"/>
        <family val="2"/>
      </rPr>
      <t>GS</t>
    </r>
  </si>
  <si>
    <t>Surface Applied (e.g. shoulder)</t>
  </si>
  <si>
    <r>
      <t>Percentage of PGAC, AC</t>
    </r>
    <r>
      <rPr>
        <vertAlign val="subscript"/>
        <sz val="12"/>
        <rFont val="Arial"/>
        <family val="2"/>
      </rPr>
      <t>GS</t>
    </r>
    <r>
      <rPr>
        <sz val="12"/>
        <rFont val="Arial"/>
        <family val="2"/>
      </rPr>
      <t xml:space="preserve"> (%)</t>
    </r>
  </si>
  <si>
    <t>Worksheet for the computation of PGAC in granular sealer</t>
  </si>
  <si>
    <t>2) Input the percentage of PGAC and field applicaton rate for each Lot.</t>
  </si>
  <si>
    <r>
      <t>Quantity of PGAC in granular sealer, GS</t>
    </r>
    <r>
      <rPr>
        <vertAlign val="subscript"/>
        <sz val="12"/>
        <rFont val="Arial"/>
        <family val="2"/>
      </rPr>
      <t>AC</t>
    </r>
    <r>
      <rPr>
        <sz val="12"/>
        <rFont val="Arial"/>
        <family val="2"/>
      </rPr>
      <t xml:space="preserve"> (tonne)</t>
    </r>
  </si>
  <si>
    <r>
      <t>Q</t>
    </r>
    <r>
      <rPr>
        <b/>
        <vertAlign val="subscript"/>
        <sz val="16"/>
        <rFont val="Arial"/>
        <family val="2"/>
      </rPr>
      <t>GS</t>
    </r>
  </si>
  <si>
    <r>
      <t>GS</t>
    </r>
    <r>
      <rPr>
        <b/>
        <vertAlign val="subscript"/>
        <sz val="16"/>
        <rFont val="Arial"/>
        <family val="2"/>
      </rPr>
      <t>AC</t>
    </r>
  </si>
  <si>
    <r>
      <t>Total Granular Sealer Quantity, Q</t>
    </r>
    <r>
      <rPr>
        <vertAlign val="subscript"/>
        <sz val="12"/>
        <rFont val="Arial"/>
        <family val="2"/>
      </rPr>
      <t>GS</t>
    </r>
  </si>
  <si>
    <r>
      <t>Total PGAC in granular sealer, GS</t>
    </r>
    <r>
      <rPr>
        <vertAlign val="subscript"/>
        <sz val="12"/>
        <rFont val="Arial"/>
        <family val="2"/>
      </rPr>
      <t xml:space="preserve">AC </t>
    </r>
    <r>
      <rPr>
        <sz val="12"/>
        <rFont val="Arial"/>
        <family val="2"/>
      </rPr>
      <t>(tonne)</t>
    </r>
  </si>
  <si>
    <r>
      <t>1) Specify the unit (either in m</t>
    </r>
    <r>
      <rPr>
        <i/>
        <vertAlign val="superscript"/>
        <sz val="12"/>
        <rFont val="Arial"/>
        <family val="2"/>
      </rPr>
      <t>2</t>
    </r>
    <r>
      <rPr>
        <i/>
        <sz val="12"/>
        <rFont val="Arial"/>
        <family val="2"/>
      </rPr>
      <t xml:space="preserve"> or kg) of the granular sealer tender item in Cell C13</t>
    </r>
  </si>
  <si>
    <r>
      <t>AC</t>
    </r>
    <r>
      <rPr>
        <vertAlign val="subscript"/>
        <sz val="14"/>
        <rFont val="Arial"/>
        <family val="2"/>
      </rPr>
      <t>GS</t>
    </r>
    <r>
      <rPr>
        <sz val="14"/>
        <rFont val="Arial"/>
        <family val="2"/>
      </rPr>
      <t xml:space="preserve"> (%)</t>
    </r>
  </si>
  <si>
    <r>
      <t>Q</t>
    </r>
    <r>
      <rPr>
        <vertAlign val="subscript"/>
        <sz val="14"/>
        <rFont val="Arial"/>
        <family val="2"/>
      </rPr>
      <t>GS</t>
    </r>
  </si>
  <si>
    <r>
      <t>I</t>
    </r>
    <r>
      <rPr>
        <vertAlign val="subscript"/>
        <sz val="14"/>
        <rFont val="Arial"/>
        <family val="2"/>
      </rPr>
      <t>TO</t>
    </r>
  </si>
  <si>
    <r>
      <t>I</t>
    </r>
    <r>
      <rPr>
        <vertAlign val="subscript"/>
        <sz val="14"/>
        <rFont val="Arial"/>
        <family val="2"/>
      </rPr>
      <t>P</t>
    </r>
  </si>
  <si>
    <r>
      <t>GS</t>
    </r>
    <r>
      <rPr>
        <vertAlign val="subscript"/>
        <sz val="14"/>
        <rFont val="Arial"/>
        <family val="2"/>
      </rPr>
      <t>AC</t>
    </r>
    <r>
      <rPr>
        <sz val="14"/>
        <rFont val="Arial"/>
        <family val="2"/>
      </rPr>
      <t xml:space="preserve"> 
(tonne)</t>
    </r>
  </si>
  <si>
    <t>Quantity of granular sealer applied in the month for each lot</t>
  </si>
  <si>
    <t>Percentage of PGAC in granular sealer as determined by Residue by Distillation test</t>
  </si>
  <si>
    <t>Quantity of PGAC in granular sealer for each lot</t>
  </si>
  <si>
    <t>tonnes</t>
  </si>
  <si>
    <t>Payment Adjustment for Changes in the Price Index of Performance Graded Asphalt Cement for Granular Sealer Type I &amp; II</t>
  </si>
  <si>
    <r>
      <rPr>
        <b/>
        <sz val="12"/>
        <rFont val="Arial"/>
        <family val="2"/>
      </rPr>
      <t>NOTES:</t>
    </r>
    <r>
      <rPr>
        <sz val="12"/>
        <rFont val="Arial"/>
        <family val="2"/>
      </rPr>
      <t xml:space="preserve">
1) This form is used to calculate  PA</t>
    </r>
    <r>
      <rPr>
        <vertAlign val="subscript"/>
        <sz val="12"/>
        <rFont val="Arial"/>
        <family val="2"/>
      </rPr>
      <t>GS,</t>
    </r>
    <r>
      <rPr>
        <sz val="12"/>
        <rFont val="Arial"/>
        <family val="2"/>
      </rPr>
      <t xml:space="preserve"> the payment adjustment for changes in the Price Index of Performance Graded Asphalt Cement in the above month.
2) If the Ministry's monthly price index, I</t>
    </r>
    <r>
      <rPr>
        <vertAlign val="subscript"/>
        <sz val="12"/>
        <rFont val="Arial"/>
        <family val="2"/>
      </rPr>
      <t>P</t>
    </r>
    <r>
      <rPr>
        <sz val="12"/>
        <rFont val="Arial"/>
        <family val="2"/>
      </rPr>
      <t>, differs by more than 5% (plus or minus) of the tender opening's index, I</t>
    </r>
    <r>
      <rPr>
        <vertAlign val="subscript"/>
        <sz val="12"/>
        <rFont val="Arial"/>
        <family val="2"/>
      </rPr>
      <t>TO</t>
    </r>
    <r>
      <rPr>
        <sz val="12"/>
        <rFont val="Arial"/>
        <family val="2"/>
      </rPr>
      <t>, a payment or reimbursement will apply.
3) If I</t>
    </r>
    <r>
      <rPr>
        <vertAlign val="subscript"/>
        <sz val="12"/>
        <rFont val="Arial"/>
        <family val="2"/>
      </rPr>
      <t>P</t>
    </r>
    <r>
      <rPr>
        <sz val="12"/>
        <rFont val="Arial"/>
        <family val="2"/>
      </rPr>
      <t xml:space="preserve"> is within the 5% upper and lower limits as shown below, the total  payment adjustment,PA</t>
    </r>
    <r>
      <rPr>
        <vertAlign val="subscript"/>
        <sz val="12"/>
        <rFont val="Arial"/>
        <family val="2"/>
      </rPr>
      <t>GS</t>
    </r>
    <r>
      <rPr>
        <sz val="12"/>
        <rFont val="Arial"/>
        <family val="2"/>
      </rPr>
      <t>, will show 'No adjustment'.</t>
    </r>
  </si>
  <si>
    <r>
      <t>AR</t>
    </r>
    <r>
      <rPr>
        <vertAlign val="subscript"/>
        <sz val="14"/>
        <rFont val="Arial"/>
        <family val="2"/>
      </rPr>
      <t>GS</t>
    </r>
    <r>
      <rPr>
        <sz val="14"/>
        <rFont val="Arial"/>
        <family val="2"/>
      </rPr>
      <t xml:space="preserve"> 
(kg/m</t>
    </r>
    <r>
      <rPr>
        <vertAlign val="superscript"/>
        <sz val="14"/>
        <rFont val="Arial"/>
        <family val="2"/>
      </rPr>
      <t>2</t>
    </r>
    <r>
      <rPr>
        <sz val="14"/>
        <rFont val="Arial"/>
        <family val="2"/>
      </rPr>
      <t>)</t>
    </r>
  </si>
  <si>
    <r>
      <t>PA</t>
    </r>
    <r>
      <rPr>
        <b/>
        <vertAlign val="subscript"/>
        <sz val="16"/>
        <rFont val="Arial"/>
        <family val="2"/>
      </rPr>
      <t>GS</t>
    </r>
  </si>
  <si>
    <r>
      <t>PA</t>
    </r>
    <r>
      <rPr>
        <vertAlign val="subscript"/>
        <sz val="14"/>
        <rFont val="Arial"/>
        <family val="2"/>
      </rPr>
      <t>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</si>
</sst>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164" formatCode="_(&quot;$&quot;* #,##0.00_);_(&quot;$&quot;* \(#,##0.00\);_(&quot;$&quot;* &quot;-&quot;??_);_(@_)"/>
    <numFmt numFmtId="165" formatCode="0.000"/>
    <numFmt numFmtId="166" formatCode="0.0"/>
    <numFmt numFmtId="167" formatCode=";;;"/>
    <numFmt numFmtId="168" formatCode="&quot;$&quot;#,##0.00"/>
    <numFmt numFmtId="169" formatCode="#,##0.000"/>
    <numFmt numFmtId="170"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8"/>
      <name val="Arial"/>
      <family val="2"/>
    </font>
    <font>
      <sz val="8"/>
      <name val="Arial"/>
      <family val="2"/>
    </font>
    <font>
      <sz val="10"/>
      <name val="Arial"/>
      <family val="2"/>
    </font>
    <font>
      <sz val="10"/>
      <color rgb="FFFF0000"/>
      <name val="Arial"/>
      <family val="2"/>
    </font>
    <font>
      <sz val="8"/>
      <color rgb="FFFF0000"/>
      <name val="Arial"/>
      <family val="2"/>
    </font>
    <font>
      <sz val="10"/>
      <color theme="1"/>
      <name val="Arial"/>
      <family val="2"/>
    </font>
    <font>
      <b/>
      <sz val="8"/>
      <color rgb="FFFF0000"/>
      <name val="Arial"/>
      <family val="2"/>
    </font>
    <font>
      <b/>
      <sz val="14"/>
      <name val="Arial"/>
      <family val="2"/>
    </font>
    <font>
      <sz val="12"/>
      <name val="Arial"/>
      <family val="2"/>
    </font>
    <font>
      <vertAlign val="subscript"/>
      <sz val="12"/>
      <name val="Arial"/>
      <family val="2"/>
    </font>
    <font>
      <b/>
      <sz val="16"/>
      <name val="Arial"/>
      <family val="2"/>
    </font>
    <font>
      <b/>
      <sz val="16"/>
      <color theme="5"/>
      <name val="Arial"/>
      <family val="2"/>
    </font>
    <font>
      <sz val="14"/>
      <color theme="1"/>
      <name val="Arial"/>
      <family val="2"/>
    </font>
    <font>
      <sz val="9"/>
      <color indexed="81"/>
      <name val="Tahoma"/>
      <family val="2"/>
    </font>
    <font>
      <b/>
      <sz val="12"/>
      <name val="Wingdings 3"/>
      <family val="1"/>
      <charset val="2"/>
    </font>
    <font>
      <b/>
      <sz val="14"/>
      <color theme="5"/>
      <name val="Arial"/>
      <family val="2"/>
    </font>
    <font>
      <sz val="14"/>
      <name val="Arial"/>
      <family val="2"/>
    </font>
    <font>
      <sz val="9"/>
      <color theme="1"/>
      <name val="Arial"/>
      <family val="2"/>
    </font>
    <font>
      <sz val="16"/>
      <name val="Arial"/>
      <family val="2"/>
    </font>
    <font>
      <sz val="12"/>
      <color theme="1"/>
      <name val="Arial"/>
      <family val="2"/>
    </font>
    <font>
      <sz val="11"/>
      <name val="Arial"/>
      <family val="2"/>
    </font>
    <font>
      <b/>
      <vertAlign val="subscript"/>
      <sz val="16"/>
      <name val="Arial"/>
      <family val="2"/>
    </font>
    <font>
      <b/>
      <sz val="8"/>
      <name val="Arial"/>
      <family val="2"/>
    </font>
    <font>
      <i/>
      <sz val="14"/>
      <name val="Arial"/>
      <family val="2"/>
    </font>
    <font>
      <i/>
      <sz val="12"/>
      <name val="Arial"/>
      <family val="2"/>
    </font>
    <font>
      <b/>
      <sz val="14"/>
      <color theme="0"/>
      <name val="Arial"/>
      <family val="2"/>
    </font>
    <font>
      <i/>
      <sz val="11"/>
      <name val="Arial"/>
      <family val="2"/>
    </font>
    <font>
      <u/>
      <sz val="10"/>
      <color theme="10"/>
      <name val="Arial"/>
      <family val="2"/>
    </font>
    <font>
      <b/>
      <sz val="15"/>
      <name val="Arial"/>
      <family val="2"/>
    </font>
    <font>
      <vertAlign val="subscript"/>
      <sz val="12"/>
      <color theme="1"/>
      <name val="Arial"/>
      <family val="2"/>
    </font>
    <font>
      <b/>
      <sz val="12"/>
      <name val="Arial"/>
      <family val="2"/>
    </font>
    <font>
      <i/>
      <vertAlign val="superscript"/>
      <sz val="12"/>
      <name val="Arial"/>
      <family val="2"/>
    </font>
    <font>
      <i/>
      <u/>
      <sz val="12"/>
      <name val="Arial"/>
      <family val="2"/>
    </font>
    <font>
      <vertAlign val="superscript"/>
      <sz val="12"/>
      <name val="Arial"/>
      <family val="2"/>
    </font>
    <font>
      <b/>
      <sz val="16"/>
      <color indexed="8"/>
      <name val="Arial"/>
      <family val="2"/>
    </font>
    <font>
      <vertAlign val="subscript"/>
      <sz val="14"/>
      <name val="Arial"/>
      <family val="2"/>
    </font>
    <font>
      <vertAlign val="superscript"/>
      <sz val="14"/>
      <name val="Arial"/>
      <family val="2"/>
    </font>
  </fonts>
  <fills count="1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s>
  <cellStyleXfs count="32">
    <xf numFmtId="0" fontId="0" fillId="0" borderId="0"/>
    <xf numFmtId="164" fontId="5" fillId="0" borderId="0" applyFont="0" applyFill="0" applyBorder="0" applyAlignment="0" applyProtection="0"/>
    <xf numFmtId="0" fontId="8" fillId="0" borderId="0"/>
    <xf numFmtId="0" fontId="5" fillId="0" borderId="0"/>
    <xf numFmtId="0" fontId="4" fillId="3" borderId="0" applyNumberFormat="0" applyBorder="0" applyAlignment="0" applyProtection="0"/>
    <xf numFmtId="0" fontId="5"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5"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3" fillId="0" borderId="0" applyNumberFormat="0" applyFill="0" applyBorder="0" applyAlignment="0" applyProtection="0"/>
  </cellStyleXfs>
  <cellXfs count="137">
    <xf numFmtId="0" fontId="0" fillId="0" borderId="0" xfId="0"/>
    <xf numFmtId="0" fontId="0" fillId="2" borderId="0" xfId="0" applyFill="1" applyProtection="1"/>
    <xf numFmtId="0" fontId="8" fillId="2" borderId="0" xfId="0" applyFont="1" applyFill="1" applyProtection="1"/>
    <xf numFmtId="0" fontId="8" fillId="4" borderId="0" xfId="0" applyFont="1" applyFill="1" applyBorder="1" applyAlignment="1" applyProtection="1">
      <alignment vertical="center" wrapText="1"/>
    </xf>
    <xf numFmtId="0" fontId="8" fillId="4" borderId="0" xfId="0" applyFont="1" applyFill="1" applyBorder="1" applyProtection="1"/>
    <xf numFmtId="2" fontId="0" fillId="2" borderId="0" xfId="0" applyNumberFormat="1" applyFill="1" applyProtection="1"/>
    <xf numFmtId="0" fontId="0" fillId="2" borderId="0" xfId="0" applyFill="1" applyAlignment="1" applyProtection="1">
      <alignment vertical="center"/>
    </xf>
    <xf numFmtId="0" fontId="0" fillId="4" borderId="0" xfId="0" applyFill="1" applyProtection="1"/>
    <xf numFmtId="0" fontId="0" fillId="0" borderId="0" xfId="0" applyProtection="1"/>
    <xf numFmtId="0" fontId="9" fillId="2" borderId="0" xfId="0" applyFont="1" applyFill="1" applyProtection="1"/>
    <xf numFmtId="0" fontId="0" fillId="4" borderId="2" xfId="0" applyFill="1" applyBorder="1" applyAlignment="1" applyProtection="1">
      <alignment vertical="center"/>
    </xf>
    <xf numFmtId="0" fontId="8" fillId="4" borderId="2" xfId="0" applyFont="1" applyFill="1" applyBorder="1" applyAlignment="1" applyProtection="1">
      <alignment vertical="center" wrapText="1"/>
    </xf>
    <xf numFmtId="2" fontId="17" fillId="2" borderId="0" xfId="0" applyNumberFormat="1" applyFont="1" applyFill="1" applyProtection="1"/>
    <xf numFmtId="2" fontId="0" fillId="2" borderId="0" xfId="0" applyNumberFormat="1" applyFill="1" applyBorder="1" applyProtection="1"/>
    <xf numFmtId="2" fontId="16" fillId="2" borderId="0" xfId="0" applyNumberFormat="1" applyFont="1" applyFill="1" applyAlignment="1" applyProtection="1">
      <alignment horizontal="right"/>
    </xf>
    <xf numFmtId="0" fontId="18" fillId="3" borderId="6" xfId="29" applyNumberFormat="1" applyFont="1" applyBorder="1" applyAlignment="1" applyProtection="1">
      <alignment horizontal="center" vertical="center" wrapText="1"/>
      <protection locked="0"/>
    </xf>
    <xf numFmtId="0" fontId="14" fillId="5" borderId="6"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16" fillId="0" borderId="6" xfId="0" applyFont="1" applyFill="1" applyBorder="1" applyAlignment="1" applyProtection="1">
      <alignment horizontal="center" vertical="center"/>
    </xf>
    <xf numFmtId="168" fontId="16" fillId="7" borderId="6" xfId="1" applyNumberFormat="1" applyFont="1" applyFill="1" applyBorder="1" applyAlignment="1" applyProtection="1">
      <alignment horizontal="center" vertical="center"/>
    </xf>
    <xf numFmtId="0" fontId="20" fillId="5" borderId="6" xfId="0" applyFont="1" applyFill="1" applyBorder="1" applyAlignment="1" applyProtection="1">
      <alignment horizontal="left" vertical="center"/>
    </xf>
    <xf numFmtId="2" fontId="6" fillId="2" borderId="0" xfId="0" applyNumberFormat="1" applyFont="1" applyFill="1" applyProtection="1"/>
    <xf numFmtId="2" fontId="21" fillId="2" borderId="0" xfId="0" applyNumberFormat="1" applyFont="1" applyFill="1" applyProtection="1"/>
    <xf numFmtId="2" fontId="22" fillId="2" borderId="0" xfId="0" applyNumberFormat="1" applyFont="1" applyFill="1" applyProtection="1"/>
    <xf numFmtId="0" fontId="0" fillId="4" borderId="0" xfId="0" applyFill="1" applyBorder="1" applyAlignment="1" applyProtection="1">
      <alignment vertical="center"/>
    </xf>
    <xf numFmtId="0" fontId="9" fillId="4" borderId="0" xfId="0" applyFont="1" applyFill="1" applyProtection="1"/>
    <xf numFmtId="168" fontId="25" fillId="3" borderId="6" xfId="29" applyNumberFormat="1" applyFont="1" applyBorder="1" applyAlignment="1" applyProtection="1">
      <alignment horizontal="center" vertical="center" wrapText="1"/>
      <protection locked="0"/>
    </xf>
    <xf numFmtId="0" fontId="24" fillId="0" borderId="0" xfId="0" applyFont="1" applyProtection="1"/>
    <xf numFmtId="0" fontId="16" fillId="0" borderId="0" xfId="0" applyFont="1" applyFill="1" applyBorder="1" applyAlignment="1" applyProtection="1">
      <alignment horizontal="center" vertical="center"/>
    </xf>
    <xf numFmtId="0" fontId="0" fillId="0" borderId="1" xfId="0" applyBorder="1" applyAlignment="1">
      <alignment vertical="center"/>
    </xf>
    <xf numFmtId="0" fontId="0" fillId="4" borderId="0" xfId="0" applyFill="1" applyBorder="1" applyProtection="1"/>
    <xf numFmtId="0" fontId="5" fillId="2" borderId="0" xfId="0" applyFont="1" applyFill="1" applyAlignment="1" applyProtection="1">
      <alignment vertical="center"/>
    </xf>
    <xf numFmtId="2" fontId="16" fillId="2" borderId="0" xfId="0" applyNumberFormat="1" applyFont="1" applyFill="1" applyProtection="1"/>
    <xf numFmtId="2" fontId="5" fillId="2" borderId="0" xfId="0" applyNumberFormat="1" applyFont="1" applyFill="1" applyBorder="1" applyProtection="1"/>
    <xf numFmtId="0" fontId="0" fillId="0" borderId="0" xfId="0" applyBorder="1" applyAlignment="1">
      <alignment vertical="center"/>
    </xf>
    <xf numFmtId="0" fontId="0" fillId="0" borderId="0" xfId="0" applyFill="1" applyBorder="1" applyProtection="1"/>
    <xf numFmtId="2" fontId="23" fillId="0" borderId="0" xfId="0" applyNumberFormat="1" applyFont="1" applyFill="1" applyBorder="1" applyAlignment="1" applyProtection="1">
      <alignment horizontal="left" vertical="center" wrapText="1"/>
    </xf>
    <xf numFmtId="0" fontId="16" fillId="0" borderId="3" xfId="0" applyFont="1" applyBorder="1" applyAlignment="1">
      <alignment horizontal="center" vertical="center" wrapText="1"/>
    </xf>
    <xf numFmtId="169" fontId="22" fillId="0" borderId="6" xfId="0" applyNumberFormat="1" applyFont="1" applyFill="1" applyBorder="1" applyAlignment="1" applyProtection="1">
      <alignment horizontal="center" vertical="center"/>
    </xf>
    <xf numFmtId="2" fontId="22" fillId="0" borderId="6" xfId="0" applyNumberFormat="1" applyFont="1" applyFill="1" applyBorder="1" applyAlignment="1" applyProtection="1">
      <alignment horizontal="center" vertical="center"/>
    </xf>
    <xf numFmtId="170" fontId="22" fillId="0" borderId="6" xfId="0" applyNumberFormat="1" applyFont="1" applyFill="1" applyBorder="1" applyAlignment="1" applyProtection="1">
      <alignment horizontal="center" vertical="center"/>
    </xf>
    <xf numFmtId="0" fontId="5" fillId="2" borderId="0" xfId="0" applyFont="1" applyFill="1" applyProtection="1"/>
    <xf numFmtId="2" fontId="23" fillId="2" borderId="0" xfId="0" applyNumberFormat="1" applyFont="1" applyFill="1" applyBorder="1" applyAlignment="1" applyProtection="1">
      <alignment horizontal="left" vertical="center" wrapText="1"/>
    </xf>
    <xf numFmtId="166" fontId="11" fillId="0" borderId="0" xfId="29" applyNumberFormat="1" applyFont="1" applyFill="1" applyBorder="1" applyAlignment="1" applyProtection="1">
      <alignment horizontal="center" vertical="center" wrapText="1"/>
      <protection locked="0"/>
    </xf>
    <xf numFmtId="0" fontId="0" fillId="2" borderId="0" xfId="0" applyFill="1" applyProtection="1">
      <protection hidden="1"/>
    </xf>
    <xf numFmtId="2" fontId="21" fillId="2" borderId="0" xfId="0" applyNumberFormat="1" applyFont="1" applyFill="1" applyProtection="1">
      <protection hidden="1"/>
    </xf>
    <xf numFmtId="2" fontId="22" fillId="2" borderId="0" xfId="0" applyNumberFormat="1" applyFont="1" applyFill="1" applyProtection="1">
      <protection hidden="1"/>
    </xf>
    <xf numFmtId="0" fontId="9" fillId="2" borderId="0" xfId="0" applyFont="1" applyFill="1" applyProtection="1">
      <protection hidden="1"/>
    </xf>
    <xf numFmtId="0" fontId="5" fillId="2" borderId="0" xfId="0" applyFont="1" applyFill="1" applyProtection="1">
      <protection hidden="1"/>
    </xf>
    <xf numFmtId="0" fontId="22" fillId="0" borderId="0" xfId="0" applyFont="1" applyAlignment="1" applyProtection="1">
      <alignment wrapText="1"/>
      <protection hidden="1"/>
    </xf>
    <xf numFmtId="166" fontId="13" fillId="0" borderId="0" xfId="0" applyNumberFormat="1" applyFont="1" applyFill="1" applyAlignment="1" applyProtection="1">
      <alignment horizontal="right"/>
      <protection hidden="1"/>
    </xf>
    <xf numFmtId="166" fontId="22" fillId="2" borderId="0" xfId="0" applyNumberFormat="1" applyFont="1" applyFill="1" applyProtection="1">
      <protection hidden="1"/>
    </xf>
    <xf numFmtId="0" fontId="22" fillId="2" borderId="0" xfId="0" applyFont="1" applyFill="1" applyProtection="1">
      <protection hidden="1"/>
    </xf>
    <xf numFmtId="0" fontId="22" fillId="2" borderId="0" xfId="0" applyFont="1" applyFill="1" applyAlignment="1" applyProtection="1">
      <alignment horizontal="center" vertical="top"/>
      <protection hidden="1"/>
    </xf>
    <xf numFmtId="166" fontId="13" fillId="0" borderId="0" xfId="0" applyNumberFormat="1" applyFont="1" applyFill="1" applyAlignment="1" applyProtection="1">
      <alignment horizontal="right" vertical="top"/>
      <protection hidden="1"/>
    </xf>
    <xf numFmtId="0" fontId="22" fillId="2" borderId="0" xfId="0" applyFont="1" applyFill="1" applyAlignment="1" applyProtection="1">
      <alignment vertical="top"/>
      <protection hidden="1"/>
    </xf>
    <xf numFmtId="0" fontId="22" fillId="2" borderId="0" xfId="0" applyFont="1" applyFill="1" applyAlignment="1" applyProtection="1">
      <alignment vertical="top" wrapText="1"/>
      <protection hidden="1"/>
    </xf>
    <xf numFmtId="0" fontId="22" fillId="2" borderId="0" xfId="0" applyFont="1" applyFill="1" applyAlignment="1" applyProtection="1">
      <alignment wrapText="1"/>
      <protection hidden="1"/>
    </xf>
    <xf numFmtId="0" fontId="30" fillId="2" borderId="0" xfId="0" applyFont="1" applyFill="1" applyProtection="1">
      <protection hidden="1"/>
    </xf>
    <xf numFmtId="0" fontId="33" fillId="2" borderId="0" xfId="31" applyFill="1" applyProtection="1">
      <protection hidden="1"/>
    </xf>
    <xf numFmtId="0" fontId="8" fillId="2" borderId="0" xfId="0" applyFont="1" applyFill="1" applyProtection="1">
      <protection hidden="1"/>
    </xf>
    <xf numFmtId="0" fontId="34" fillId="2" borderId="0" xfId="0" applyFont="1" applyFill="1" applyAlignment="1" applyProtection="1">
      <protection hidden="1"/>
    </xf>
    <xf numFmtId="0" fontId="22" fillId="0" borderId="0" xfId="0" applyFont="1" applyAlignment="1" applyProtection="1">
      <alignment vertical="top" wrapText="1"/>
      <protection hidden="1"/>
    </xf>
    <xf numFmtId="0" fontId="26" fillId="2" borderId="0" xfId="0" applyFont="1" applyFill="1" applyAlignment="1" applyProtection="1">
      <alignment horizontal="right" vertical="top"/>
      <protection hidden="1"/>
    </xf>
    <xf numFmtId="0" fontId="0" fillId="2" borderId="0" xfId="0" applyFill="1" applyAlignment="1" applyProtection="1">
      <protection hidden="1"/>
    </xf>
    <xf numFmtId="0" fontId="16" fillId="5" borderId="6" xfId="0" applyFont="1" applyFill="1" applyBorder="1" applyAlignment="1" applyProtection="1">
      <alignment horizontal="center" vertical="center"/>
    </xf>
    <xf numFmtId="2" fontId="25" fillId="2" borderId="6" xfId="0" applyNumberFormat="1" applyFont="1" applyFill="1" applyBorder="1" applyAlignment="1" applyProtection="1">
      <alignment horizontal="left" vertical="center" wrapText="1"/>
    </xf>
    <xf numFmtId="0" fontId="14" fillId="2" borderId="0" xfId="0" applyFont="1" applyFill="1" applyAlignment="1" applyProtection="1">
      <alignment vertical="center"/>
    </xf>
    <xf numFmtId="0" fontId="25" fillId="3" borderId="6" xfId="29" applyNumberFormat="1" applyFont="1" applyBorder="1" applyAlignment="1" applyProtection="1">
      <alignment horizontal="center" vertical="center" wrapText="1"/>
      <protection locked="0"/>
    </xf>
    <xf numFmtId="2" fontId="25" fillId="3" borderId="6" xfId="29" applyNumberFormat="1" applyFont="1" applyBorder="1" applyAlignment="1" applyProtection="1">
      <alignment horizontal="center" vertical="center" wrapText="1"/>
      <protection locked="0"/>
    </xf>
    <xf numFmtId="0" fontId="25" fillId="3" borderId="6" xfId="29" applyFont="1" applyBorder="1" applyAlignment="1" applyProtection="1">
      <alignment horizontal="center" vertical="center" wrapText="1"/>
      <protection locked="0"/>
    </xf>
    <xf numFmtId="0" fontId="14" fillId="0" borderId="0" xfId="0" applyFont="1" applyProtection="1"/>
    <xf numFmtId="0" fontId="16" fillId="0" borderId="0" xfId="0" applyFont="1" applyProtection="1"/>
    <xf numFmtId="0" fontId="14" fillId="0" borderId="0" xfId="0" applyFont="1" applyAlignment="1" applyProtection="1">
      <alignment vertical="center"/>
    </xf>
    <xf numFmtId="0" fontId="38" fillId="0" borderId="0" xfId="0" applyFont="1" applyProtection="1"/>
    <xf numFmtId="0" fontId="14" fillId="0" borderId="0" xfId="0" applyFont="1" applyFill="1" applyBorder="1" applyAlignment="1" applyProtection="1">
      <alignment horizontal="right" vertical="center"/>
    </xf>
    <xf numFmtId="0" fontId="14" fillId="5" borderId="6" xfId="0" applyFont="1" applyFill="1" applyBorder="1" applyAlignment="1" applyProtection="1">
      <alignment vertical="center" wrapText="1"/>
    </xf>
    <xf numFmtId="0" fontId="36" fillId="0" borderId="0" xfId="0" applyFont="1" applyFill="1" applyBorder="1" applyAlignment="1" applyProtection="1">
      <alignment horizontal="center" vertical="center"/>
    </xf>
    <xf numFmtId="0" fontId="36" fillId="5" borderId="6" xfId="0" applyFont="1" applyFill="1" applyBorder="1" applyAlignment="1">
      <alignment horizontal="right" vertical="center" wrapText="1"/>
    </xf>
    <xf numFmtId="0" fontId="7" fillId="5" borderId="10" xfId="0" applyFont="1" applyFill="1" applyBorder="1" applyAlignment="1" applyProtection="1">
      <alignment horizontal="left" vertical="center" wrapText="1"/>
    </xf>
    <xf numFmtId="0" fontId="0" fillId="5" borderId="9" xfId="0" applyFill="1" applyBorder="1" applyAlignment="1">
      <alignment vertical="center" wrapText="1"/>
    </xf>
    <xf numFmtId="166" fontId="22" fillId="0" borderId="6" xfId="0" applyNumberFormat="1" applyFont="1" applyFill="1" applyBorder="1" applyAlignment="1" applyProtection="1">
      <alignment horizontal="center" vertical="center"/>
    </xf>
    <xf numFmtId="2" fontId="14" fillId="2" borderId="0" xfId="0" applyNumberFormat="1" applyFont="1" applyFill="1" applyAlignment="1" applyProtection="1">
      <alignment horizontal="right" vertical="center"/>
      <protection hidden="1"/>
    </xf>
    <xf numFmtId="3" fontId="16" fillId="0" borderId="6" xfId="1" applyNumberFormat="1" applyFont="1" applyFill="1" applyBorder="1" applyAlignment="1" applyProtection="1">
      <alignment horizontal="center" vertical="center"/>
    </xf>
    <xf numFmtId="169" fontId="16" fillId="0" borderId="6" xfId="1" applyNumberFormat="1" applyFont="1" applyFill="1" applyBorder="1" applyAlignment="1" applyProtection="1">
      <alignment horizontal="center" vertical="center"/>
    </xf>
    <xf numFmtId="0" fontId="14" fillId="0" borderId="6" xfId="0" applyFont="1" applyBorder="1" applyAlignment="1" applyProtection="1">
      <alignment vertical="center"/>
    </xf>
    <xf numFmtId="0" fontId="14" fillId="0" borderId="6" xfId="0" applyFont="1" applyBorder="1" applyAlignment="1" applyProtection="1">
      <alignment vertical="center" wrapText="1"/>
    </xf>
    <xf numFmtId="0" fontId="14" fillId="6" borderId="6" xfId="0" applyFont="1" applyFill="1" applyBorder="1" applyAlignment="1" applyProtection="1">
      <alignment horizontal="center" vertical="center"/>
      <protection locked="0"/>
    </xf>
    <xf numFmtId="166" fontId="14" fillId="6" borderId="6" xfId="0" applyNumberFormat="1" applyFont="1" applyFill="1" applyBorder="1" applyAlignment="1" applyProtection="1">
      <alignment horizontal="center" vertical="center"/>
      <protection locked="0"/>
    </xf>
    <xf numFmtId="3" fontId="14" fillId="6" borderId="6" xfId="0" applyNumberFormat="1" applyFont="1" applyFill="1" applyBorder="1" applyAlignment="1" applyProtection="1">
      <alignment horizontal="center" vertical="center"/>
      <protection locked="0"/>
    </xf>
    <xf numFmtId="165" fontId="14" fillId="0" borderId="6" xfId="0" applyNumberFormat="1" applyFont="1" applyFill="1" applyBorder="1" applyAlignment="1" applyProtection="1">
      <alignment horizontal="center" vertical="center"/>
    </xf>
    <xf numFmtId="3" fontId="14" fillId="0" borderId="5" xfId="0" applyNumberFormat="1" applyFont="1" applyBorder="1" applyAlignment="1" applyProtection="1">
      <alignment horizontal="center" vertical="center"/>
    </xf>
    <xf numFmtId="0" fontId="25" fillId="3" borderId="3" xfId="29" applyFont="1" applyBorder="1" applyAlignment="1" applyProtection="1">
      <alignment horizontal="center" vertical="center" wrapText="1"/>
      <protection locked="0"/>
    </xf>
    <xf numFmtId="165" fontId="14" fillId="0" borderId="0" xfId="0" applyNumberFormat="1" applyFont="1" applyFill="1" applyBorder="1" applyAlignment="1" applyProtection="1">
      <alignment horizontal="center" vertical="center"/>
    </xf>
    <xf numFmtId="165" fontId="14" fillId="0" borderId="6" xfId="0" applyNumberFormat="1" applyFont="1" applyBorder="1" applyAlignment="1" applyProtection="1">
      <alignment horizontal="center" vertical="center"/>
    </xf>
    <xf numFmtId="0" fontId="0" fillId="0" borderId="0" xfId="0" applyAlignment="1" applyProtection="1">
      <alignment horizontal="center" vertical="center"/>
    </xf>
    <xf numFmtId="3" fontId="22" fillId="0" borderId="6" xfId="0" applyNumberFormat="1" applyFont="1" applyFill="1" applyBorder="1" applyAlignment="1" applyProtection="1">
      <alignment horizontal="center" vertical="center"/>
    </xf>
    <xf numFmtId="0" fontId="13" fillId="4" borderId="0" xfId="0" applyFont="1" applyFill="1" applyProtection="1"/>
    <xf numFmtId="0" fontId="22" fillId="5" borderId="6" xfId="0" applyFont="1" applyFill="1" applyBorder="1" applyAlignment="1" applyProtection="1">
      <alignment horizontal="center" vertical="center"/>
    </xf>
    <xf numFmtId="0" fontId="22" fillId="5" borderId="6" xfId="0" applyFont="1" applyFill="1" applyBorder="1" applyAlignment="1" applyProtection="1">
      <alignment horizontal="center" vertical="center" wrapText="1"/>
    </xf>
    <xf numFmtId="168" fontId="22" fillId="7" borderId="6" xfId="1" applyNumberFormat="1" applyFont="1" applyFill="1" applyBorder="1" applyAlignment="1" applyProtection="1">
      <alignment horizontal="center" vertical="center" wrapText="1"/>
    </xf>
    <xf numFmtId="0" fontId="0" fillId="9" borderId="0" xfId="0" applyFill="1" applyProtection="1"/>
    <xf numFmtId="0" fontId="0" fillId="9" borderId="0" xfId="0" applyFill="1" applyAlignment="1" applyProtection="1">
      <alignment vertical="center"/>
    </xf>
    <xf numFmtId="0" fontId="5" fillId="9" borderId="0" xfId="0" applyFont="1" applyFill="1" applyAlignment="1" applyProtection="1">
      <alignment vertical="center"/>
    </xf>
    <xf numFmtId="0" fontId="9" fillId="9" borderId="0" xfId="0" applyFont="1" applyFill="1" applyProtection="1"/>
    <xf numFmtId="0" fontId="5" fillId="9" borderId="0" xfId="0" applyFont="1" applyFill="1" applyProtection="1"/>
    <xf numFmtId="166" fontId="28" fillId="9" borderId="0" xfId="0" applyNumberFormat="1" applyFont="1" applyFill="1" applyAlignment="1" applyProtection="1">
      <alignment horizontal="right"/>
    </xf>
    <xf numFmtId="2" fontId="12" fillId="9" borderId="0" xfId="0" applyNumberFormat="1" applyFont="1" applyFill="1" applyAlignment="1" applyProtection="1">
      <alignment horizontal="right"/>
    </xf>
    <xf numFmtId="166" fontId="12" fillId="9" borderId="0" xfId="0" applyNumberFormat="1" applyFont="1" applyFill="1" applyAlignment="1" applyProtection="1">
      <alignment horizontal="right"/>
    </xf>
    <xf numFmtId="167" fontId="10" fillId="9" borderId="0" xfId="0" applyNumberFormat="1" applyFont="1" applyFill="1" applyProtection="1"/>
    <xf numFmtId="0" fontId="9" fillId="9" borderId="0" xfId="0" applyFont="1" applyFill="1" applyBorder="1" applyProtection="1"/>
    <xf numFmtId="168" fontId="0" fillId="9" borderId="0" xfId="0" applyNumberFormat="1" applyFill="1" applyProtection="1"/>
    <xf numFmtId="166" fontId="0" fillId="9" borderId="0" xfId="0" applyNumberFormat="1" applyFill="1" applyProtection="1"/>
    <xf numFmtId="2" fontId="40" fillId="2" borderId="0" xfId="0" applyNumberFormat="1" applyFont="1" applyFill="1" applyAlignment="1" applyProtection="1">
      <alignment vertical="center" wrapText="1"/>
      <protection hidden="1"/>
    </xf>
    <xf numFmtId="0" fontId="24" fillId="0" borderId="0" xfId="0" applyFont="1" applyAlignment="1" applyProtection="1">
      <alignment vertical="center" wrapText="1"/>
      <protection hidden="1"/>
    </xf>
    <xf numFmtId="0" fontId="32" fillId="0" borderId="0" xfId="0" applyFont="1" applyAlignment="1" applyProtection="1">
      <alignment vertical="top" wrapText="1"/>
      <protection hidden="1"/>
    </xf>
    <xf numFmtId="0" fontId="32" fillId="0" borderId="0" xfId="0" applyFont="1" applyAlignment="1" applyProtection="1">
      <alignment horizontal="left" vertical="top" wrapText="1"/>
      <protection hidden="1"/>
    </xf>
    <xf numFmtId="0" fontId="22" fillId="0" borderId="0" xfId="0" applyFont="1" applyAlignment="1" applyProtection="1">
      <alignment vertical="top" wrapText="1"/>
      <protection hidden="1"/>
    </xf>
    <xf numFmtId="0" fontId="31" fillId="8" borderId="5" xfId="0" applyFont="1" applyFill="1" applyBorder="1" applyAlignment="1" applyProtection="1">
      <alignment horizontal="center" vertical="center"/>
      <protection hidden="1"/>
    </xf>
    <xf numFmtId="0" fontId="31" fillId="8" borderId="4" xfId="0" applyFont="1" applyFill="1" applyBorder="1" applyAlignment="1" applyProtection="1">
      <alignment horizontal="center" vertical="center"/>
      <protection hidden="1"/>
    </xf>
    <xf numFmtId="0" fontId="31" fillId="8" borderId="3" xfId="0" applyFont="1" applyFill="1" applyBorder="1" applyAlignment="1" applyProtection="1">
      <alignment horizontal="center" vertical="center"/>
      <protection hidden="1"/>
    </xf>
    <xf numFmtId="0" fontId="22" fillId="0" borderId="0" xfId="0" applyFont="1" applyAlignment="1" applyProtection="1">
      <alignment horizontal="left" vertical="top" wrapText="1"/>
      <protection hidden="1"/>
    </xf>
    <xf numFmtId="2" fontId="40" fillId="2" borderId="0" xfId="0" applyNumberFormat="1" applyFont="1" applyFill="1" applyAlignment="1" applyProtection="1">
      <alignment vertical="center" wrapText="1"/>
    </xf>
    <xf numFmtId="0" fontId="24" fillId="0" borderId="0" xfId="0" applyFont="1" applyAlignment="1">
      <alignment vertical="center" wrapText="1"/>
    </xf>
    <xf numFmtId="0" fontId="30" fillId="0" borderId="0" xfId="0" applyFont="1" applyAlignment="1" applyProtection="1">
      <alignment vertical="top" wrapText="1"/>
    </xf>
    <xf numFmtId="0" fontId="30" fillId="0" borderId="0" xfId="0" applyFont="1" applyAlignment="1"/>
    <xf numFmtId="2" fontId="16" fillId="4" borderId="0" xfId="0" applyNumberFormat="1" applyFont="1" applyFill="1" applyAlignment="1" applyProtection="1">
      <alignment vertical="center" wrapText="1"/>
    </xf>
    <xf numFmtId="0" fontId="16" fillId="0" borderId="0" xfId="0" applyFont="1" applyAlignment="1">
      <alignment vertical="center" wrapText="1"/>
    </xf>
    <xf numFmtId="7" fontId="22" fillId="0" borderId="5" xfId="0" applyNumberFormat="1" applyFont="1" applyFill="1" applyBorder="1" applyAlignment="1" applyProtection="1">
      <alignment horizontal="center" vertical="center"/>
    </xf>
    <xf numFmtId="0" fontId="22" fillId="0" borderId="4" xfId="0" applyFont="1" applyFill="1" applyBorder="1" applyAlignment="1">
      <alignment horizontal="center" vertical="center"/>
    </xf>
    <xf numFmtId="0" fontId="22" fillId="0" borderId="3" xfId="0" applyFont="1" applyFill="1" applyBorder="1" applyAlignment="1">
      <alignment horizontal="center" vertical="center"/>
    </xf>
    <xf numFmtId="0" fontId="14" fillId="5" borderId="7" xfId="0" applyFont="1" applyFill="1" applyBorder="1" applyAlignment="1" applyProtection="1">
      <alignment horizontal="left"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cellXfs>
  <cellStyles count="32">
    <cellStyle name="20% - Accent1 10" xfId="29" xr:uid="{00000000-0005-0000-0000-000001000000}"/>
    <cellStyle name="20% - Accent1 2" xfId="4" xr:uid="{00000000-0005-0000-0000-000002000000}"/>
    <cellStyle name="20% - Accent1 2 2" xfId="9" xr:uid="{00000000-0005-0000-0000-000003000000}"/>
    <cellStyle name="20% - Accent1 2 2 2" xfId="25" xr:uid="{00000000-0005-0000-0000-000004000000}"/>
    <cellStyle name="20% - Accent1 2 2 3" xfId="17" xr:uid="{00000000-0005-0000-0000-000005000000}"/>
    <cellStyle name="20% - Accent1 2 3" xfId="11" xr:uid="{00000000-0005-0000-0000-000006000000}"/>
    <cellStyle name="20% - Accent1 2 3 2" xfId="26" xr:uid="{00000000-0005-0000-0000-000007000000}"/>
    <cellStyle name="20% - Accent1 2 3 3" xfId="18" xr:uid="{00000000-0005-0000-0000-000008000000}"/>
    <cellStyle name="20% - Accent1 2 4" xfId="23" xr:uid="{00000000-0005-0000-0000-000009000000}"/>
    <cellStyle name="20% - Accent1 2 5" xfId="20" xr:uid="{00000000-0005-0000-0000-00000A000000}"/>
    <cellStyle name="20% - Accent1 2 6" xfId="15" xr:uid="{00000000-0005-0000-0000-00000B000000}"/>
    <cellStyle name="20% - Accent1 2 7" xfId="7" xr:uid="{00000000-0005-0000-0000-00000C000000}"/>
    <cellStyle name="20% - Accent1 2 8" xfId="28" xr:uid="{00000000-0005-0000-0000-00000D000000}"/>
    <cellStyle name="20% - Accent1 2 9" xfId="30" xr:uid="{00000000-0005-0000-0000-00000E000000}"/>
    <cellStyle name="20% - Accent1 3" xfId="8" xr:uid="{00000000-0005-0000-0000-00000F000000}"/>
    <cellStyle name="20% - Accent1 3 2" xfId="24" xr:uid="{00000000-0005-0000-0000-000010000000}"/>
    <cellStyle name="20% - Accent1 3 3" xfId="16" xr:uid="{00000000-0005-0000-0000-000011000000}"/>
    <cellStyle name="20% - Accent1 4" xfId="10" xr:uid="{00000000-0005-0000-0000-000012000000}"/>
    <cellStyle name="20% - Accent1 4 2" xfId="22" xr:uid="{00000000-0005-0000-0000-000013000000}"/>
    <cellStyle name="20% - Accent1 4 3" xfId="13" xr:uid="{00000000-0005-0000-0000-000014000000}"/>
    <cellStyle name="20% - Accent1 5" xfId="21" xr:uid="{00000000-0005-0000-0000-000015000000}"/>
    <cellStyle name="20% - Accent1 6" xfId="19" xr:uid="{00000000-0005-0000-0000-000016000000}"/>
    <cellStyle name="20% - Accent1 7" xfId="12" xr:uid="{00000000-0005-0000-0000-000017000000}"/>
    <cellStyle name="20% - Accent1 8" xfId="6" xr:uid="{00000000-0005-0000-0000-000018000000}"/>
    <cellStyle name="20% - Accent1 9" xfId="27" xr:uid="{00000000-0005-0000-0000-000019000000}"/>
    <cellStyle name="Currency" xfId="1" builtinId="4"/>
    <cellStyle name="Hyperlink" xfId="31" builtinId="8"/>
    <cellStyle name="Normal" xfId="0" builtinId="0"/>
    <cellStyle name="Normal 2" xfId="2" xr:uid="{00000000-0005-0000-0000-00001E000000}"/>
    <cellStyle name="Normal 2 2" xfId="5" xr:uid="{00000000-0005-0000-0000-00001F000000}"/>
    <cellStyle name="Normal 2 3" xfId="14" xr:uid="{00000000-0005-0000-0000-000020000000}"/>
    <cellStyle name="Normal 3" xfId="3" xr:uid="{00000000-0005-0000-0000-000021000000}"/>
  </cellStyles>
  <dxfs count="0"/>
  <tableStyles count="0" defaultTableStyle="TableStyleMedium2" defaultPivotStyle="PivotStyleLight16"/>
  <colors>
    <mruColors>
      <color rgb="FFFFFFC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1522473</xdr:colOff>
      <xdr:row>2</xdr:row>
      <xdr:rowOff>248732</xdr:rowOff>
    </xdr:to>
    <xdr:pic>
      <xdr:nvPicPr>
        <xdr:cNvPr id="2" name="Picture 1">
          <a:extLst>
            <a:ext uri="{FF2B5EF4-FFF2-40B4-BE49-F238E27FC236}">
              <a16:creationId xmlns:a16="http://schemas.microsoft.com/office/drawing/2014/main" id="{6BE2B798-8A85-4E8D-A4A5-05B7E416B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45495" cy="804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702646</xdr:rowOff>
    </xdr:to>
    <xdr:pic>
      <xdr:nvPicPr>
        <xdr:cNvPr id="2" name="Picture 1">
          <a:extLst>
            <a:ext uri="{FF2B5EF4-FFF2-40B4-BE49-F238E27FC236}">
              <a16:creationId xmlns:a16="http://schemas.microsoft.com/office/drawing/2014/main" id="{32685403-32B9-402F-9A2A-B4EC0B70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702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113972</xdr:colOff>
      <xdr:row>0</xdr:row>
      <xdr:rowOff>559075</xdr:rowOff>
    </xdr:to>
    <xdr:pic>
      <xdr:nvPicPr>
        <xdr:cNvPr id="2" name="Picture 1">
          <a:extLst>
            <a:ext uri="{FF2B5EF4-FFF2-40B4-BE49-F238E27FC236}">
              <a16:creationId xmlns:a16="http://schemas.microsoft.com/office/drawing/2014/main" id="{01688045-14E4-4351-94E8-FAED086A7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5072" cy="561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gov-my.sharepoint.com/Users/bellhe2/AppData/Local/Microsoft/Windows/Temporary%20Internet%20Files/Content.Outlook/W5AIG8Z8/Unluck%20Payment%20Assistant%20Worksheet%20Rev%20400%20m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gov-my.sharepoint.com/Users/bellhe2/AppData/Local/Microsoft/Windows/Temporary%20Internet%20Files/Content.Outlook/W5AIG8Z8/UnluckED%20Payment%20Assistant%20Worksheet%20Rev%20400%20m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gov-my.sharepoint.com/Bituminous/ERS%20Spreadsheet/Copy%20of%20Payment%20Assistant%20Worksheet%20Rev%20400%20Ton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A2" t="str">
            <v>Central</v>
          </cell>
          <cell r="C2" t="str">
            <v>SP12.5FC2</v>
          </cell>
          <cell r="D2" t="str">
            <v>A</v>
          </cell>
          <cell r="H2" t="str">
            <v>Surface</v>
          </cell>
        </row>
        <row r="3">
          <cell r="A3" t="str">
            <v>Northeastern</v>
          </cell>
          <cell r="C3" t="str">
            <v>SP12.5FC1</v>
          </cell>
          <cell r="D3" t="str">
            <v>B</v>
          </cell>
          <cell r="H3" t="str">
            <v>Binder</v>
          </cell>
        </row>
        <row r="4">
          <cell r="A4" t="str">
            <v>Northwestern (2.520)</v>
          </cell>
          <cell r="C4" t="str">
            <v>SP12.5</v>
          </cell>
          <cell r="D4" t="str">
            <v>C</v>
          </cell>
          <cell r="H4" t="str">
            <v>Padding</v>
          </cell>
        </row>
        <row r="5">
          <cell r="A5" t="str">
            <v>Northwestern (2.450)</v>
          </cell>
          <cell r="C5" t="str">
            <v>SP19.0</v>
          </cell>
          <cell r="D5" t="str">
            <v>D</v>
          </cell>
          <cell r="H5" t="str">
            <v>Levelling</v>
          </cell>
        </row>
        <row r="6">
          <cell r="A6" t="str">
            <v>Southwestern</v>
          </cell>
          <cell r="C6" t="str">
            <v>SP25.0</v>
          </cell>
          <cell r="D6" t="str">
            <v>E</v>
          </cell>
        </row>
        <row r="7">
          <cell r="A7" t="str">
            <v>Eastern</v>
          </cell>
          <cell r="C7" t="str">
            <v>SP37.5</v>
          </cell>
        </row>
        <row r="8">
          <cell r="C8" t="str">
            <v>SP4.75</v>
          </cell>
        </row>
        <row r="9">
          <cell r="C9" t="str">
            <v>SP9.5</v>
          </cell>
        </row>
        <row r="10">
          <cell r="C10" t="str">
            <v>SMA4.75</v>
          </cell>
        </row>
        <row r="11">
          <cell r="C11" t="str">
            <v>SMA9.5</v>
          </cell>
        </row>
        <row r="12">
          <cell r="C12" t="str">
            <v>SMA12.5</v>
          </cell>
        </row>
        <row r="13">
          <cell r="C13" t="str">
            <v>SMA19.0</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E2" t="str">
            <v>Yes</v>
          </cell>
        </row>
        <row r="3">
          <cell r="E3" t="str">
            <v>No</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G2" t="str">
            <v>Multi-Lane</v>
          </cell>
        </row>
        <row r="3">
          <cell r="G3" t="str">
            <v>Other</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tuminous@ontari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2D87-1D6B-447F-B817-E4D6A1D01FC9}">
  <dimension ref="A1:H295"/>
  <sheetViews>
    <sheetView showGridLines="0" showZeros="0" tabSelected="1" showOutlineSymbols="0" zoomScaleNormal="100" zoomScaleSheetLayoutView="100" workbookViewId="0">
      <selection activeCell="B17" sqref="B17:F17"/>
    </sheetView>
  </sheetViews>
  <sheetFormatPr defaultColWidth="0" defaultRowHeight="15" customHeight="1" x14ac:dyDescent="0.2"/>
  <cols>
    <col min="1" max="1" width="4.85546875" style="1" customWidth="1"/>
    <col min="2" max="2" width="26" style="1" customWidth="1"/>
    <col min="3" max="6" width="18.28515625" style="1" customWidth="1"/>
    <col min="7" max="7" width="0.140625" style="1" customWidth="1"/>
    <col min="8" max="8" width="0" style="1" hidden="1" customWidth="1"/>
    <col min="9" max="16384" width="7.85546875" style="1" hidden="1"/>
  </cols>
  <sheetData>
    <row r="1" spans="1:6" ht="15" customHeight="1" x14ac:dyDescent="0.2">
      <c r="A1" s="66"/>
      <c r="B1" s="66"/>
      <c r="C1" s="66"/>
      <c r="D1" s="66"/>
      <c r="E1" s="66"/>
      <c r="F1" s="66"/>
    </row>
    <row r="2" spans="1:6" ht="28.5" customHeight="1" x14ac:dyDescent="0.2">
      <c r="A2" s="66"/>
      <c r="B2" s="66"/>
      <c r="C2" s="115" t="s">
        <v>70</v>
      </c>
      <c r="D2" s="116"/>
      <c r="E2" s="116"/>
      <c r="F2" s="116"/>
    </row>
    <row r="3" spans="1:6" ht="45.75" customHeight="1" x14ac:dyDescent="0.3">
      <c r="A3" s="63"/>
      <c r="B3" s="46"/>
      <c r="C3" s="116"/>
      <c r="D3" s="116"/>
      <c r="E3" s="116"/>
      <c r="F3" s="116"/>
    </row>
    <row r="4" spans="1:6" ht="20.100000000000001" customHeight="1" x14ac:dyDescent="0.25">
      <c r="A4" s="46"/>
      <c r="B4" s="47"/>
      <c r="D4" s="48"/>
      <c r="E4" s="46"/>
      <c r="F4" s="84" t="s">
        <v>44</v>
      </c>
    </row>
    <row r="5" spans="1:6" s="9" customFormat="1" ht="20.100000000000001" customHeight="1" x14ac:dyDescent="0.2">
      <c r="A5" s="49"/>
      <c r="B5" s="50"/>
      <c r="C5" s="50"/>
      <c r="D5" s="50"/>
      <c r="E5" s="50"/>
      <c r="F5" s="50"/>
    </row>
    <row r="6" spans="1:6" s="9" customFormat="1" ht="24" customHeight="1" x14ac:dyDescent="0.2">
      <c r="A6" s="120" t="s">
        <v>20</v>
      </c>
      <c r="B6" s="121"/>
      <c r="C6" s="121"/>
      <c r="D6" s="121"/>
      <c r="E6" s="121"/>
      <c r="F6" s="122"/>
    </row>
    <row r="7" spans="1:6" s="43" customFormat="1" ht="24.95" customHeight="1" x14ac:dyDescent="0.25">
      <c r="A7" s="50"/>
      <c r="B7" s="51"/>
      <c r="C7" s="52"/>
      <c r="D7" s="53"/>
      <c r="E7" s="54"/>
      <c r="F7" s="54"/>
    </row>
    <row r="8" spans="1:6" s="43" customFormat="1" ht="24.95" customHeight="1" x14ac:dyDescent="0.2">
      <c r="A8" s="55" t="s">
        <v>22</v>
      </c>
      <c r="B8" s="119" t="s">
        <v>45</v>
      </c>
      <c r="C8" s="119"/>
      <c r="D8" s="119"/>
      <c r="E8" s="119"/>
      <c r="F8" s="119"/>
    </row>
    <row r="9" spans="1:6" s="43" customFormat="1" ht="24.95" customHeight="1" x14ac:dyDescent="0.2">
      <c r="A9" s="55" t="s">
        <v>23</v>
      </c>
      <c r="B9" s="119" t="s">
        <v>21</v>
      </c>
      <c r="C9" s="119"/>
      <c r="D9" s="119"/>
      <c r="E9" s="119"/>
      <c r="F9" s="119"/>
    </row>
    <row r="10" spans="1:6" s="43" customFormat="1" ht="24.95" customHeight="1" x14ac:dyDescent="0.25">
      <c r="A10" s="50"/>
      <c r="B10" s="51"/>
      <c r="C10" s="52"/>
      <c r="D10" s="48"/>
      <c r="E10" s="54"/>
      <c r="F10" s="54"/>
    </row>
    <row r="11" spans="1:6" s="43" customFormat="1" ht="20.100000000000001" customHeight="1" x14ac:dyDescent="0.2">
      <c r="A11" s="120" t="s">
        <v>18</v>
      </c>
      <c r="B11" s="121"/>
      <c r="C11" s="121"/>
      <c r="D11" s="121"/>
      <c r="E11" s="121"/>
      <c r="F11" s="122"/>
    </row>
    <row r="12" spans="1:6" s="43" customFormat="1" ht="20.100000000000001" customHeight="1" x14ac:dyDescent="0.25">
      <c r="A12" s="50"/>
      <c r="B12" s="51"/>
      <c r="C12" s="52"/>
      <c r="D12" s="48"/>
      <c r="E12" s="54"/>
      <c r="F12" s="54"/>
    </row>
    <row r="13" spans="1:6" s="43" customFormat="1" ht="40.5" customHeight="1" x14ac:dyDescent="0.2">
      <c r="A13" s="55" t="s">
        <v>22</v>
      </c>
      <c r="B13" s="119" t="s">
        <v>46</v>
      </c>
      <c r="C13" s="119"/>
      <c r="D13" s="119"/>
      <c r="E13" s="119"/>
      <c r="F13" s="119"/>
    </row>
    <row r="14" spans="1:6" s="43" customFormat="1" ht="12" customHeight="1" x14ac:dyDescent="0.2">
      <c r="A14" s="55"/>
      <c r="B14" s="64"/>
      <c r="C14" s="56"/>
      <c r="D14" s="57"/>
      <c r="E14" s="57"/>
      <c r="F14" s="57"/>
    </row>
    <row r="15" spans="1:6" s="43" customFormat="1" ht="41.25" customHeight="1" x14ac:dyDescent="0.2">
      <c r="A15" s="55" t="s">
        <v>23</v>
      </c>
      <c r="B15" s="123" t="s">
        <v>47</v>
      </c>
      <c r="C15" s="123"/>
      <c r="D15" s="123"/>
      <c r="E15" s="123"/>
      <c r="F15" s="123"/>
    </row>
    <row r="16" spans="1:6" ht="13.5" customHeight="1" x14ac:dyDescent="0.2">
      <c r="A16" s="55"/>
      <c r="B16" s="58"/>
      <c r="C16" s="57"/>
      <c r="D16" s="57"/>
      <c r="E16" s="57"/>
      <c r="F16" s="57"/>
    </row>
    <row r="17" spans="1:6" ht="20.100000000000001" customHeight="1" x14ac:dyDescent="0.2">
      <c r="A17" s="55" t="s">
        <v>24</v>
      </c>
      <c r="B17" s="119" t="s">
        <v>19</v>
      </c>
      <c r="C17" s="119"/>
      <c r="D17" s="119"/>
      <c r="E17" s="119"/>
      <c r="F17" s="119"/>
    </row>
    <row r="18" spans="1:6" ht="20.100000000000001" customHeight="1" x14ac:dyDescent="0.25">
      <c r="A18" s="46"/>
      <c r="B18" s="59"/>
      <c r="C18" s="54"/>
      <c r="D18" s="54"/>
      <c r="E18" s="54"/>
      <c r="F18" s="54"/>
    </row>
    <row r="19" spans="1:6" ht="20.100000000000001" customHeight="1" x14ac:dyDescent="0.2">
      <c r="A19" s="46"/>
      <c r="B19" s="60" t="s">
        <v>27</v>
      </c>
      <c r="C19" s="46"/>
      <c r="D19" s="46"/>
      <c r="E19" s="46"/>
      <c r="F19" s="46"/>
    </row>
    <row r="20" spans="1:6" ht="85.5" customHeight="1" x14ac:dyDescent="0.2">
      <c r="A20" s="65" t="s">
        <v>26</v>
      </c>
      <c r="B20" s="117" t="s">
        <v>48</v>
      </c>
      <c r="C20" s="117"/>
      <c r="D20" s="117"/>
      <c r="E20" s="117"/>
      <c r="F20" s="117"/>
    </row>
    <row r="21" spans="1:6" ht="18" customHeight="1" x14ac:dyDescent="0.2">
      <c r="A21" s="65" t="s">
        <v>23</v>
      </c>
      <c r="B21" s="118" t="s">
        <v>29</v>
      </c>
      <c r="C21" s="118"/>
      <c r="D21" s="118"/>
      <c r="E21" s="118"/>
      <c r="F21" s="118"/>
    </row>
    <row r="22" spans="1:6" ht="15" customHeight="1" x14ac:dyDescent="0.2">
      <c r="A22" s="46"/>
      <c r="B22" s="61" t="s">
        <v>25</v>
      </c>
      <c r="C22" s="62"/>
      <c r="D22" s="62"/>
      <c r="E22" s="62"/>
      <c r="F22" s="62"/>
    </row>
    <row r="23" spans="1:6" ht="15" customHeight="1" x14ac:dyDescent="0.2">
      <c r="A23" s="46"/>
      <c r="B23" s="62"/>
      <c r="C23" s="62"/>
      <c r="D23" s="62"/>
      <c r="E23" s="62"/>
      <c r="F23" s="62"/>
    </row>
    <row r="24" spans="1:6" ht="15" customHeight="1" x14ac:dyDescent="0.2">
      <c r="B24" s="2"/>
      <c r="C24" s="2"/>
      <c r="D24" s="2"/>
      <c r="E24" s="2"/>
      <c r="F24" s="2"/>
    </row>
    <row r="25" spans="1:6" ht="15" customHeight="1" x14ac:dyDescent="0.2">
      <c r="B25" s="2"/>
      <c r="C25" s="2"/>
      <c r="D25" s="2"/>
      <c r="E25" s="2"/>
      <c r="F25" s="2"/>
    </row>
    <row r="26" spans="1:6" ht="15" customHeight="1" x14ac:dyDescent="0.2">
      <c r="B26" s="2"/>
      <c r="C26" s="2"/>
      <c r="D26" s="2"/>
      <c r="E26" s="2"/>
      <c r="F26" s="2"/>
    </row>
    <row r="27" spans="1:6" ht="15" customHeight="1" x14ac:dyDescent="0.2">
      <c r="B27" s="2"/>
      <c r="C27" s="2"/>
      <c r="D27" s="2"/>
      <c r="E27" s="2"/>
      <c r="F27" s="2"/>
    </row>
    <row r="28" spans="1:6" ht="15" customHeight="1" x14ac:dyDescent="0.2">
      <c r="B28" s="2"/>
      <c r="C28" s="2"/>
      <c r="D28" s="2"/>
      <c r="E28" s="2"/>
      <c r="F28" s="2"/>
    </row>
    <row r="29" spans="1:6" ht="15" customHeight="1" x14ac:dyDescent="0.2">
      <c r="B29" s="2"/>
      <c r="C29" s="2"/>
      <c r="D29" s="2"/>
      <c r="E29" s="2"/>
      <c r="F29" s="2"/>
    </row>
    <row r="30" spans="1:6" ht="15" customHeight="1" x14ac:dyDescent="0.2">
      <c r="B30" s="2"/>
      <c r="C30" s="2"/>
      <c r="D30" s="2"/>
      <c r="E30" s="2"/>
      <c r="F30" s="2"/>
    </row>
    <row r="31" spans="1:6" ht="15" customHeight="1" x14ac:dyDescent="0.2">
      <c r="B31" s="2"/>
      <c r="C31" s="2"/>
      <c r="D31" s="2"/>
      <c r="E31" s="2"/>
      <c r="F31" s="2"/>
    </row>
    <row r="32" spans="1:6" ht="15" customHeight="1" x14ac:dyDescent="0.2">
      <c r="B32" s="2"/>
      <c r="C32" s="2"/>
      <c r="D32" s="2"/>
      <c r="E32" s="2"/>
      <c r="F32" s="2"/>
    </row>
    <row r="33" spans="2:6" ht="15" customHeight="1" x14ac:dyDescent="0.2">
      <c r="B33" s="2"/>
      <c r="C33" s="2"/>
      <c r="D33" s="2"/>
      <c r="E33" s="2"/>
      <c r="F33" s="2"/>
    </row>
    <row r="34" spans="2:6" ht="15" customHeight="1" x14ac:dyDescent="0.2">
      <c r="B34" s="2"/>
      <c r="C34" s="2"/>
      <c r="D34" s="2"/>
      <c r="E34" s="2"/>
      <c r="F34" s="2"/>
    </row>
    <row r="35" spans="2:6" ht="15" customHeight="1" x14ac:dyDescent="0.2">
      <c r="B35" s="2"/>
      <c r="C35" s="2"/>
      <c r="D35" s="2"/>
      <c r="E35" s="2"/>
      <c r="F35" s="2"/>
    </row>
    <row r="36" spans="2:6" ht="15" customHeight="1" x14ac:dyDescent="0.2">
      <c r="B36" s="2"/>
      <c r="C36" s="2"/>
      <c r="D36" s="2"/>
      <c r="E36" s="2"/>
      <c r="F36" s="2"/>
    </row>
    <row r="37" spans="2:6" ht="15" customHeight="1" x14ac:dyDescent="0.2">
      <c r="B37" s="2"/>
      <c r="C37" s="2"/>
      <c r="D37" s="2"/>
      <c r="E37" s="2"/>
      <c r="F37" s="2"/>
    </row>
    <row r="38" spans="2:6" ht="15" customHeight="1" x14ac:dyDescent="0.2">
      <c r="B38" s="2"/>
      <c r="C38" s="2"/>
      <c r="D38" s="2"/>
      <c r="E38" s="2"/>
      <c r="F38" s="2"/>
    </row>
    <row r="39" spans="2:6" ht="15" customHeight="1" x14ac:dyDescent="0.2">
      <c r="B39" s="2"/>
      <c r="C39" s="2"/>
      <c r="D39" s="2"/>
      <c r="E39" s="2"/>
      <c r="F39" s="2"/>
    </row>
    <row r="40" spans="2:6" ht="15" customHeight="1" x14ac:dyDescent="0.2">
      <c r="B40" s="2"/>
      <c r="C40" s="2"/>
      <c r="D40" s="2"/>
      <c r="E40" s="2"/>
      <c r="F40" s="2"/>
    </row>
    <row r="41" spans="2:6" ht="15" customHeight="1" x14ac:dyDescent="0.2">
      <c r="B41" s="2"/>
      <c r="C41" s="2"/>
      <c r="D41" s="2"/>
      <c r="E41" s="2"/>
      <c r="F41" s="2"/>
    </row>
    <row r="42" spans="2:6" ht="15" customHeight="1" x14ac:dyDescent="0.2">
      <c r="B42" s="2"/>
      <c r="C42" s="2"/>
      <c r="D42" s="2"/>
      <c r="E42" s="2"/>
      <c r="F42" s="2"/>
    </row>
    <row r="43" spans="2:6" ht="15" customHeight="1" x14ac:dyDescent="0.2">
      <c r="B43" s="2"/>
      <c r="C43" s="2"/>
      <c r="D43" s="2"/>
      <c r="E43" s="2"/>
      <c r="F43" s="2"/>
    </row>
    <row r="44" spans="2:6" ht="15" customHeight="1" x14ac:dyDescent="0.2">
      <c r="B44" s="2"/>
      <c r="C44" s="2"/>
      <c r="D44" s="2"/>
      <c r="E44" s="2"/>
      <c r="F44" s="2"/>
    </row>
    <row r="45" spans="2:6" ht="15" customHeight="1" x14ac:dyDescent="0.2">
      <c r="B45" s="2"/>
      <c r="C45" s="2"/>
      <c r="D45" s="2"/>
      <c r="E45" s="2"/>
      <c r="F45" s="2"/>
    </row>
    <row r="46" spans="2:6" ht="15" customHeight="1" x14ac:dyDescent="0.2">
      <c r="B46" s="2"/>
      <c r="C46" s="2"/>
      <c r="D46" s="2"/>
      <c r="E46" s="2"/>
      <c r="F46" s="2"/>
    </row>
    <row r="47" spans="2:6" ht="15" customHeight="1" x14ac:dyDescent="0.2">
      <c r="B47" s="2"/>
      <c r="C47" s="2"/>
      <c r="D47" s="2"/>
      <c r="E47" s="2"/>
      <c r="F47" s="2"/>
    </row>
    <row r="48" spans="2:6" ht="15" customHeight="1" x14ac:dyDescent="0.2">
      <c r="B48" s="2"/>
      <c r="C48" s="2"/>
      <c r="D48" s="2"/>
      <c r="E48" s="2"/>
      <c r="F48" s="2"/>
    </row>
    <row r="49" spans="2:6" ht="15" customHeight="1" x14ac:dyDescent="0.2">
      <c r="B49" s="2"/>
      <c r="C49" s="2"/>
      <c r="D49" s="2"/>
      <c r="E49" s="2"/>
      <c r="F49" s="2"/>
    </row>
    <row r="50" spans="2:6" ht="15" customHeight="1" x14ac:dyDescent="0.2">
      <c r="B50" s="2"/>
      <c r="C50" s="2"/>
      <c r="D50" s="2"/>
      <c r="E50" s="2"/>
      <c r="F50" s="2"/>
    </row>
    <row r="51" spans="2:6" ht="15" customHeight="1" x14ac:dyDescent="0.2">
      <c r="B51" s="2"/>
      <c r="C51" s="2"/>
      <c r="D51" s="2"/>
      <c r="E51" s="2"/>
      <c r="F51" s="2"/>
    </row>
    <row r="52" spans="2:6" ht="15" customHeight="1" x14ac:dyDescent="0.2">
      <c r="B52" s="2"/>
      <c r="C52" s="2"/>
      <c r="D52" s="2"/>
      <c r="E52" s="2"/>
      <c r="F52" s="2"/>
    </row>
    <row r="53" spans="2:6" ht="15" customHeight="1" x14ac:dyDescent="0.2">
      <c r="B53" s="2"/>
      <c r="C53" s="2"/>
      <c r="D53" s="2"/>
      <c r="E53" s="2"/>
      <c r="F53" s="2"/>
    </row>
    <row r="54" spans="2:6" ht="15" customHeight="1" x14ac:dyDescent="0.2">
      <c r="B54" s="2"/>
      <c r="C54" s="2"/>
      <c r="D54" s="2"/>
      <c r="E54" s="2"/>
      <c r="F54" s="2"/>
    </row>
    <row r="55" spans="2:6" ht="15" customHeight="1" x14ac:dyDescent="0.2">
      <c r="B55" s="2"/>
      <c r="C55" s="2"/>
      <c r="D55" s="2"/>
      <c r="E55" s="2"/>
      <c r="F55" s="2"/>
    </row>
    <row r="56" spans="2:6" ht="15" customHeight="1" x14ac:dyDescent="0.2">
      <c r="B56" s="2"/>
      <c r="C56" s="2"/>
      <c r="D56" s="2"/>
      <c r="E56" s="2"/>
      <c r="F56" s="2"/>
    </row>
    <row r="57" spans="2:6" ht="15" customHeight="1" x14ac:dyDescent="0.2">
      <c r="B57" s="2"/>
      <c r="C57" s="2"/>
      <c r="D57" s="2"/>
      <c r="E57" s="2"/>
      <c r="F57" s="2"/>
    </row>
    <row r="58" spans="2:6" ht="15" customHeight="1" x14ac:dyDescent="0.2">
      <c r="B58" s="2"/>
      <c r="C58" s="2"/>
      <c r="D58" s="2"/>
      <c r="E58" s="2"/>
      <c r="F58" s="2"/>
    </row>
    <row r="59" spans="2:6" ht="15" customHeight="1" x14ac:dyDescent="0.2">
      <c r="B59" s="2"/>
      <c r="C59" s="2"/>
      <c r="D59" s="2"/>
      <c r="E59" s="2"/>
      <c r="F59" s="2"/>
    </row>
    <row r="60" spans="2:6" ht="15" customHeight="1" x14ac:dyDescent="0.2">
      <c r="B60" s="2"/>
      <c r="C60" s="2"/>
      <c r="D60" s="2"/>
      <c r="E60" s="2"/>
      <c r="F60" s="2"/>
    </row>
    <row r="61" spans="2:6" ht="15" customHeight="1" x14ac:dyDescent="0.2">
      <c r="B61" s="2"/>
      <c r="C61" s="2"/>
      <c r="D61" s="2"/>
      <c r="E61" s="2"/>
      <c r="F61" s="2"/>
    </row>
    <row r="62" spans="2:6" ht="15" customHeight="1" x14ac:dyDescent="0.2">
      <c r="B62" s="2"/>
      <c r="C62" s="2"/>
      <c r="D62" s="2"/>
      <c r="E62" s="2"/>
      <c r="F62" s="2"/>
    </row>
    <row r="63" spans="2:6" ht="15" customHeight="1" x14ac:dyDescent="0.2">
      <c r="B63" s="2"/>
      <c r="C63" s="2"/>
      <c r="D63" s="2"/>
      <c r="E63" s="2"/>
      <c r="F63" s="2"/>
    </row>
    <row r="64" spans="2:6" ht="15" customHeight="1" x14ac:dyDescent="0.2">
      <c r="B64" s="2"/>
      <c r="C64" s="2"/>
      <c r="D64" s="2"/>
      <c r="E64" s="2"/>
      <c r="F64" s="2"/>
    </row>
    <row r="65" spans="2:6" ht="15" customHeight="1" x14ac:dyDescent="0.2">
      <c r="B65" s="2"/>
      <c r="C65" s="2"/>
      <c r="D65" s="2"/>
      <c r="E65" s="2"/>
      <c r="F65" s="2"/>
    </row>
    <row r="66" spans="2:6" ht="15" customHeight="1" x14ac:dyDescent="0.2">
      <c r="B66" s="2"/>
      <c r="C66" s="2"/>
      <c r="D66" s="2"/>
      <c r="E66" s="2"/>
      <c r="F66" s="2"/>
    </row>
    <row r="67" spans="2:6" ht="15" customHeight="1" x14ac:dyDescent="0.2">
      <c r="B67" s="2"/>
      <c r="C67" s="2"/>
      <c r="D67" s="2"/>
      <c r="E67" s="2"/>
      <c r="F67" s="2"/>
    </row>
    <row r="68" spans="2:6" ht="15" customHeight="1" x14ac:dyDescent="0.2">
      <c r="B68" s="2"/>
      <c r="C68" s="2"/>
      <c r="D68" s="2"/>
      <c r="E68" s="2"/>
      <c r="F68" s="2"/>
    </row>
    <row r="69" spans="2:6" ht="15" customHeight="1" x14ac:dyDescent="0.2">
      <c r="B69" s="2"/>
      <c r="C69" s="2"/>
      <c r="D69" s="2"/>
      <c r="E69" s="2"/>
      <c r="F69" s="2"/>
    </row>
    <row r="70" spans="2:6" ht="15" customHeight="1" x14ac:dyDescent="0.2">
      <c r="B70" s="2"/>
      <c r="C70" s="2"/>
      <c r="D70" s="2"/>
      <c r="E70" s="2"/>
      <c r="F70" s="2"/>
    </row>
    <row r="71" spans="2:6" ht="15" customHeight="1" x14ac:dyDescent="0.2">
      <c r="B71" s="2"/>
      <c r="C71" s="2"/>
      <c r="D71" s="2"/>
      <c r="E71" s="2"/>
      <c r="F71" s="2"/>
    </row>
    <row r="72" spans="2:6" ht="15" customHeight="1" x14ac:dyDescent="0.2">
      <c r="B72" s="2"/>
      <c r="C72" s="2"/>
      <c r="D72" s="2"/>
      <c r="E72" s="2"/>
      <c r="F72" s="2"/>
    </row>
    <row r="73" spans="2:6" ht="15" customHeight="1" x14ac:dyDescent="0.2">
      <c r="B73" s="2"/>
      <c r="C73" s="2"/>
      <c r="D73" s="2"/>
      <c r="E73" s="2"/>
      <c r="F73" s="2"/>
    </row>
    <row r="74" spans="2:6" ht="15" customHeight="1" x14ac:dyDescent="0.2">
      <c r="B74" s="2"/>
      <c r="C74" s="2"/>
      <c r="D74" s="2"/>
      <c r="E74" s="2"/>
      <c r="F74" s="2"/>
    </row>
    <row r="75" spans="2:6" ht="15" customHeight="1" x14ac:dyDescent="0.2">
      <c r="B75" s="2"/>
      <c r="C75" s="2"/>
      <c r="D75" s="2"/>
      <c r="E75" s="2"/>
      <c r="F75" s="2"/>
    </row>
    <row r="76" spans="2:6" ht="15" customHeight="1" x14ac:dyDescent="0.2">
      <c r="B76" s="2"/>
      <c r="C76" s="2"/>
      <c r="D76" s="2"/>
      <c r="E76" s="2"/>
      <c r="F76" s="2"/>
    </row>
    <row r="77" spans="2:6" ht="15" customHeight="1" x14ac:dyDescent="0.2">
      <c r="B77" s="2"/>
      <c r="C77" s="2"/>
      <c r="D77" s="2"/>
      <c r="E77" s="2"/>
      <c r="F77" s="2"/>
    </row>
    <row r="78" spans="2:6" ht="15" customHeight="1" x14ac:dyDescent="0.2">
      <c r="B78" s="2"/>
      <c r="C78" s="2"/>
      <c r="D78" s="2"/>
      <c r="E78" s="2"/>
      <c r="F78" s="2"/>
    </row>
    <row r="79" spans="2:6" ht="15" customHeight="1" x14ac:dyDescent="0.2">
      <c r="B79" s="2"/>
      <c r="C79" s="2"/>
      <c r="D79" s="2"/>
      <c r="E79" s="2"/>
      <c r="F79" s="2"/>
    </row>
    <row r="80" spans="2:6" ht="15" customHeight="1" x14ac:dyDescent="0.2">
      <c r="B80" s="2"/>
      <c r="C80" s="2"/>
      <c r="D80" s="2"/>
      <c r="E80" s="2"/>
      <c r="F80" s="2"/>
    </row>
    <row r="81" spans="2:6" ht="15" customHeight="1" x14ac:dyDescent="0.2">
      <c r="B81" s="2"/>
      <c r="C81" s="2"/>
      <c r="D81" s="2"/>
      <c r="E81" s="2"/>
      <c r="F81" s="2"/>
    </row>
    <row r="82" spans="2:6" ht="15" customHeight="1" x14ac:dyDescent="0.2">
      <c r="B82" s="2"/>
      <c r="C82" s="2"/>
      <c r="D82" s="2"/>
      <c r="E82" s="2"/>
      <c r="F82" s="2"/>
    </row>
    <row r="83" spans="2:6" ht="15" customHeight="1" x14ac:dyDescent="0.2">
      <c r="B83" s="2"/>
      <c r="C83" s="2"/>
      <c r="D83" s="2"/>
      <c r="E83" s="2"/>
      <c r="F83" s="2"/>
    </row>
    <row r="84" spans="2:6" ht="15" customHeight="1" x14ac:dyDescent="0.2">
      <c r="B84" s="2"/>
      <c r="C84" s="2"/>
      <c r="D84" s="2"/>
      <c r="E84" s="2"/>
      <c r="F84" s="2"/>
    </row>
    <row r="85" spans="2:6" ht="15" customHeight="1" x14ac:dyDescent="0.2">
      <c r="B85" s="2"/>
      <c r="C85" s="2"/>
      <c r="D85" s="2"/>
      <c r="E85" s="2"/>
      <c r="F85" s="2"/>
    </row>
    <row r="86" spans="2:6" ht="15" customHeight="1" x14ac:dyDescent="0.2">
      <c r="B86" s="2"/>
      <c r="C86" s="2"/>
      <c r="D86" s="2"/>
      <c r="E86" s="2"/>
      <c r="F86" s="2"/>
    </row>
    <row r="87" spans="2:6" ht="15" customHeight="1" x14ac:dyDescent="0.2">
      <c r="B87" s="2"/>
      <c r="C87" s="2"/>
      <c r="D87" s="2"/>
      <c r="E87" s="2"/>
      <c r="F87" s="2"/>
    </row>
    <row r="88" spans="2:6" ht="15" customHeight="1" x14ac:dyDescent="0.2">
      <c r="B88" s="2"/>
      <c r="C88" s="2"/>
      <c r="D88" s="2"/>
      <c r="E88" s="2"/>
      <c r="F88" s="2"/>
    </row>
    <row r="89" spans="2:6" ht="15" customHeight="1" x14ac:dyDescent="0.2">
      <c r="B89" s="2"/>
      <c r="C89" s="2"/>
      <c r="D89" s="2"/>
      <c r="E89" s="2"/>
      <c r="F89" s="2"/>
    </row>
    <row r="90" spans="2:6" ht="15" customHeight="1" x14ac:dyDescent="0.2">
      <c r="B90" s="2"/>
      <c r="C90" s="2"/>
      <c r="D90" s="2"/>
      <c r="E90" s="2"/>
      <c r="F90" s="2"/>
    </row>
    <row r="91" spans="2:6" ht="15" customHeight="1" x14ac:dyDescent="0.2">
      <c r="B91" s="2"/>
      <c r="C91" s="2"/>
      <c r="D91" s="2"/>
      <c r="E91" s="2"/>
      <c r="F91" s="2"/>
    </row>
    <row r="92" spans="2:6" ht="15" customHeight="1" x14ac:dyDescent="0.2">
      <c r="B92" s="2"/>
      <c r="C92" s="2"/>
      <c r="D92" s="2"/>
      <c r="E92" s="2"/>
      <c r="F92" s="2"/>
    </row>
    <row r="93" spans="2:6" ht="15" customHeight="1" x14ac:dyDescent="0.2">
      <c r="B93" s="2"/>
      <c r="C93" s="2"/>
      <c r="D93" s="2"/>
      <c r="E93" s="2"/>
      <c r="F93" s="2"/>
    </row>
    <row r="94" spans="2:6" ht="15" customHeight="1" x14ac:dyDescent="0.2">
      <c r="B94" s="2"/>
      <c r="C94" s="2"/>
      <c r="D94" s="2"/>
      <c r="E94" s="2"/>
      <c r="F94" s="2"/>
    </row>
    <row r="95" spans="2:6" ht="15" customHeight="1" x14ac:dyDescent="0.2">
      <c r="B95" s="2"/>
      <c r="C95" s="2"/>
      <c r="D95" s="2"/>
      <c r="E95" s="2"/>
      <c r="F95" s="2"/>
    </row>
    <row r="96" spans="2:6" ht="15" customHeight="1" x14ac:dyDescent="0.2">
      <c r="B96" s="2"/>
      <c r="C96" s="2"/>
      <c r="D96" s="2"/>
      <c r="E96" s="2"/>
      <c r="F96" s="2"/>
    </row>
    <row r="97" spans="2:6" ht="15" customHeight="1" x14ac:dyDescent="0.2">
      <c r="B97" s="2"/>
      <c r="C97" s="2"/>
      <c r="D97" s="2"/>
      <c r="E97" s="2"/>
      <c r="F97" s="2"/>
    </row>
    <row r="98" spans="2:6" ht="15" customHeight="1" x14ac:dyDescent="0.2">
      <c r="B98" s="2"/>
      <c r="C98" s="2"/>
      <c r="D98" s="2"/>
      <c r="E98" s="2"/>
      <c r="F98" s="2"/>
    </row>
    <row r="99" spans="2:6" ht="15" customHeight="1" x14ac:dyDescent="0.2">
      <c r="B99" s="2"/>
      <c r="C99" s="2"/>
      <c r="D99" s="2"/>
      <c r="E99" s="2"/>
      <c r="F99" s="2"/>
    </row>
    <row r="100" spans="2:6" ht="15" customHeight="1" x14ac:dyDescent="0.2">
      <c r="B100" s="2"/>
      <c r="C100" s="2"/>
      <c r="D100" s="2"/>
      <c r="E100" s="2"/>
      <c r="F100" s="2"/>
    </row>
    <row r="101" spans="2:6" ht="15" customHeight="1" x14ac:dyDescent="0.2">
      <c r="B101" s="2"/>
      <c r="C101" s="2"/>
      <c r="D101" s="2"/>
      <c r="E101" s="2"/>
      <c r="F101" s="2"/>
    </row>
    <row r="102" spans="2:6" ht="15" customHeight="1" x14ac:dyDescent="0.2">
      <c r="B102" s="2"/>
      <c r="C102" s="2"/>
      <c r="D102" s="2"/>
      <c r="E102" s="2"/>
      <c r="F102" s="2"/>
    </row>
    <row r="103" spans="2:6" ht="15" customHeight="1" x14ac:dyDescent="0.2">
      <c r="B103" s="2"/>
      <c r="C103" s="2"/>
      <c r="D103" s="2"/>
      <c r="E103" s="2"/>
      <c r="F103" s="2"/>
    </row>
    <row r="104" spans="2:6" ht="15" customHeight="1" x14ac:dyDescent="0.2">
      <c r="B104" s="2"/>
      <c r="C104" s="2"/>
      <c r="D104" s="2"/>
      <c r="E104" s="2"/>
      <c r="F104" s="2"/>
    </row>
    <row r="105" spans="2:6" ht="15" customHeight="1" x14ac:dyDescent="0.2">
      <c r="B105" s="2"/>
      <c r="C105" s="2"/>
      <c r="D105" s="2"/>
      <c r="E105" s="2"/>
      <c r="F105" s="2"/>
    </row>
    <row r="106" spans="2:6" ht="15" customHeight="1" x14ac:dyDescent="0.2">
      <c r="B106" s="2"/>
      <c r="C106" s="2"/>
      <c r="D106" s="2"/>
      <c r="E106" s="2"/>
      <c r="F106" s="2"/>
    </row>
    <row r="107" spans="2:6" ht="15" customHeight="1" x14ac:dyDescent="0.2">
      <c r="B107" s="2"/>
      <c r="C107" s="2"/>
      <c r="D107" s="2"/>
      <c r="E107" s="2"/>
      <c r="F107" s="2"/>
    </row>
    <row r="108" spans="2:6" ht="15" customHeight="1" x14ac:dyDescent="0.2">
      <c r="B108" s="2"/>
      <c r="C108" s="2"/>
      <c r="D108" s="2"/>
      <c r="E108" s="2"/>
      <c r="F108" s="2"/>
    </row>
    <row r="109" spans="2:6" ht="15" customHeight="1" x14ac:dyDescent="0.2">
      <c r="B109" s="2"/>
      <c r="C109" s="2"/>
      <c r="D109" s="2"/>
      <c r="E109" s="2"/>
      <c r="F109" s="2"/>
    </row>
    <row r="110" spans="2:6" ht="15" customHeight="1" x14ac:dyDescent="0.2">
      <c r="B110" s="2"/>
      <c r="C110" s="2"/>
      <c r="D110" s="2"/>
      <c r="E110" s="2"/>
      <c r="F110" s="2"/>
    </row>
    <row r="111" spans="2:6" ht="15" customHeight="1" x14ac:dyDescent="0.2">
      <c r="B111" s="2"/>
      <c r="C111" s="2"/>
      <c r="D111" s="2"/>
      <c r="E111" s="2"/>
      <c r="F111" s="2"/>
    </row>
    <row r="112" spans="2:6" ht="15" customHeight="1" x14ac:dyDescent="0.2">
      <c r="B112" s="2"/>
      <c r="C112" s="2"/>
      <c r="D112" s="2"/>
      <c r="E112" s="2"/>
      <c r="F112" s="2"/>
    </row>
    <row r="113" spans="2:6" ht="15" customHeight="1" x14ac:dyDescent="0.2">
      <c r="B113" s="2"/>
      <c r="C113" s="2"/>
      <c r="D113" s="2"/>
      <c r="E113" s="2"/>
      <c r="F113" s="2"/>
    </row>
    <row r="114" spans="2:6" ht="15" customHeight="1" x14ac:dyDescent="0.2">
      <c r="B114" s="2"/>
      <c r="C114" s="2"/>
      <c r="D114" s="2"/>
      <c r="E114" s="2"/>
      <c r="F114" s="2"/>
    </row>
    <row r="115" spans="2:6" ht="15" customHeight="1" x14ac:dyDescent="0.2">
      <c r="B115" s="2"/>
      <c r="C115" s="2"/>
      <c r="D115" s="2"/>
      <c r="E115" s="2"/>
      <c r="F115" s="2"/>
    </row>
    <row r="116" spans="2:6" ht="15" customHeight="1" x14ac:dyDescent="0.2">
      <c r="B116" s="2"/>
      <c r="C116" s="2"/>
      <c r="D116" s="2"/>
      <c r="E116" s="2"/>
      <c r="F116" s="2"/>
    </row>
    <row r="117" spans="2:6" ht="15" customHeight="1" x14ac:dyDescent="0.2">
      <c r="B117" s="2"/>
      <c r="C117" s="2"/>
      <c r="D117" s="2"/>
      <c r="E117" s="2"/>
      <c r="F117" s="2"/>
    </row>
    <row r="118" spans="2:6" ht="15" customHeight="1" x14ac:dyDescent="0.2">
      <c r="B118" s="2"/>
      <c r="C118" s="2"/>
      <c r="D118" s="2"/>
      <c r="E118" s="2"/>
      <c r="F118" s="2"/>
    </row>
    <row r="119" spans="2:6" ht="15" customHeight="1" x14ac:dyDescent="0.2">
      <c r="B119" s="2"/>
      <c r="C119" s="2"/>
      <c r="D119" s="2"/>
      <c r="E119" s="2"/>
      <c r="F119" s="2"/>
    </row>
    <row r="120" spans="2:6" ht="15" customHeight="1" x14ac:dyDescent="0.2">
      <c r="B120" s="2"/>
      <c r="C120" s="2"/>
      <c r="D120" s="2"/>
      <c r="E120" s="2"/>
      <c r="F120" s="2"/>
    </row>
    <row r="121" spans="2:6" ht="15" customHeight="1" x14ac:dyDescent="0.2">
      <c r="B121" s="2"/>
      <c r="C121" s="2"/>
      <c r="D121" s="2"/>
      <c r="E121" s="2"/>
      <c r="F121" s="2"/>
    </row>
    <row r="122" spans="2:6" ht="15" customHeight="1" x14ac:dyDescent="0.2">
      <c r="B122" s="2"/>
      <c r="C122" s="2"/>
      <c r="D122" s="2"/>
      <c r="E122" s="2"/>
      <c r="F122" s="2"/>
    </row>
    <row r="123" spans="2:6" ht="15" customHeight="1" x14ac:dyDescent="0.2">
      <c r="B123" s="2"/>
      <c r="C123" s="2"/>
      <c r="D123" s="2"/>
      <c r="E123" s="2"/>
      <c r="F123" s="2"/>
    </row>
    <row r="124" spans="2:6" ht="15" customHeight="1" x14ac:dyDescent="0.2">
      <c r="B124" s="2"/>
      <c r="C124" s="2"/>
      <c r="D124" s="2"/>
      <c r="E124" s="2"/>
      <c r="F124" s="2"/>
    </row>
    <row r="125" spans="2:6" ht="15" customHeight="1" x14ac:dyDescent="0.2">
      <c r="B125" s="2"/>
      <c r="C125" s="2"/>
      <c r="D125" s="2"/>
      <c r="E125" s="2"/>
      <c r="F125" s="2"/>
    </row>
    <row r="126" spans="2:6" ht="15" customHeight="1" x14ac:dyDescent="0.2">
      <c r="B126" s="2"/>
      <c r="C126" s="2"/>
      <c r="D126" s="2"/>
      <c r="E126" s="2"/>
      <c r="F126" s="2"/>
    </row>
    <row r="127" spans="2:6" ht="15" customHeight="1" x14ac:dyDescent="0.2">
      <c r="B127" s="2"/>
      <c r="C127" s="2"/>
      <c r="D127" s="2"/>
      <c r="E127" s="2"/>
      <c r="F127" s="2"/>
    </row>
    <row r="128" spans="2:6" ht="15" customHeight="1" x14ac:dyDescent="0.2">
      <c r="B128" s="2"/>
      <c r="C128" s="2"/>
      <c r="D128" s="2"/>
      <c r="E128" s="2"/>
      <c r="F128" s="2"/>
    </row>
    <row r="129" spans="2:6" ht="15" customHeight="1" x14ac:dyDescent="0.2">
      <c r="B129" s="2"/>
      <c r="C129" s="2"/>
      <c r="D129" s="2"/>
      <c r="E129" s="2"/>
      <c r="F129" s="2"/>
    </row>
    <row r="130" spans="2:6" ht="15" customHeight="1" x14ac:dyDescent="0.2">
      <c r="B130" s="2"/>
      <c r="C130" s="2"/>
      <c r="D130" s="2"/>
      <c r="E130" s="2"/>
      <c r="F130" s="2"/>
    </row>
    <row r="131" spans="2:6" ht="15" customHeight="1" x14ac:dyDescent="0.2">
      <c r="B131" s="2"/>
      <c r="C131" s="2"/>
      <c r="D131" s="2"/>
      <c r="E131" s="2"/>
      <c r="F131" s="2"/>
    </row>
    <row r="132" spans="2:6" ht="15" customHeight="1" x14ac:dyDescent="0.2">
      <c r="B132" s="2"/>
      <c r="C132" s="2"/>
      <c r="D132" s="2"/>
      <c r="E132" s="2"/>
      <c r="F132" s="2"/>
    </row>
    <row r="133" spans="2:6" ht="15" customHeight="1" x14ac:dyDescent="0.2">
      <c r="B133" s="2"/>
      <c r="C133" s="2"/>
      <c r="D133" s="2"/>
      <c r="E133" s="2"/>
      <c r="F133" s="2"/>
    </row>
    <row r="134" spans="2:6" ht="15" customHeight="1" x14ac:dyDescent="0.2">
      <c r="B134" s="2"/>
      <c r="C134" s="2"/>
      <c r="D134" s="2"/>
      <c r="E134" s="2"/>
      <c r="F134" s="2"/>
    </row>
    <row r="135" spans="2:6" ht="15" customHeight="1" x14ac:dyDescent="0.2">
      <c r="B135" s="2"/>
      <c r="C135" s="2"/>
      <c r="D135" s="2"/>
      <c r="E135" s="2"/>
      <c r="F135" s="2"/>
    </row>
    <row r="136" spans="2:6" ht="15" customHeight="1" x14ac:dyDescent="0.2">
      <c r="B136" s="2"/>
      <c r="C136" s="2"/>
      <c r="D136" s="2"/>
      <c r="E136" s="2"/>
      <c r="F136" s="2"/>
    </row>
    <row r="137" spans="2:6" ht="15" customHeight="1" x14ac:dyDescent="0.2">
      <c r="B137" s="2"/>
      <c r="C137" s="2"/>
      <c r="D137" s="2"/>
      <c r="E137" s="2"/>
      <c r="F137" s="2"/>
    </row>
    <row r="138" spans="2:6" ht="15" customHeight="1" x14ac:dyDescent="0.2">
      <c r="B138" s="2"/>
      <c r="C138" s="2"/>
      <c r="D138" s="2"/>
      <c r="E138" s="2"/>
      <c r="F138" s="2"/>
    </row>
    <row r="139" spans="2:6" ht="15" customHeight="1" x14ac:dyDescent="0.2">
      <c r="B139" s="2"/>
      <c r="C139" s="2"/>
      <c r="D139" s="2"/>
      <c r="E139" s="2"/>
      <c r="F139" s="2"/>
    </row>
    <row r="140" spans="2:6" ht="15" customHeight="1" x14ac:dyDescent="0.2">
      <c r="B140" s="2"/>
      <c r="C140" s="2"/>
      <c r="D140" s="2"/>
      <c r="E140" s="2"/>
      <c r="F140" s="2"/>
    </row>
    <row r="141" spans="2:6" ht="15" customHeight="1" x14ac:dyDescent="0.2">
      <c r="B141" s="2"/>
      <c r="C141" s="2"/>
      <c r="D141" s="2"/>
      <c r="E141" s="2"/>
      <c r="F141" s="2"/>
    </row>
    <row r="142" spans="2:6" ht="15" customHeight="1" x14ac:dyDescent="0.2">
      <c r="B142" s="2"/>
      <c r="C142" s="2"/>
      <c r="D142" s="2"/>
      <c r="E142" s="2"/>
      <c r="F142" s="2"/>
    </row>
    <row r="143" spans="2:6" ht="15" customHeight="1" x14ac:dyDescent="0.2">
      <c r="B143" s="2"/>
      <c r="C143" s="2"/>
      <c r="D143" s="2"/>
      <c r="E143" s="2"/>
      <c r="F143" s="2"/>
    </row>
    <row r="144" spans="2:6" ht="15" customHeight="1" x14ac:dyDescent="0.2">
      <c r="B144" s="2"/>
      <c r="C144" s="2"/>
      <c r="D144" s="2"/>
      <c r="E144" s="2"/>
      <c r="F144" s="2"/>
    </row>
    <row r="145" spans="2:6" ht="15" customHeight="1" x14ac:dyDescent="0.2">
      <c r="B145" s="2"/>
      <c r="C145" s="2"/>
      <c r="D145" s="2"/>
      <c r="E145" s="2"/>
      <c r="F145" s="2"/>
    </row>
    <row r="146" spans="2:6" ht="15" customHeight="1" x14ac:dyDescent="0.2">
      <c r="B146" s="2"/>
      <c r="C146" s="2"/>
      <c r="D146" s="2"/>
      <c r="E146" s="2"/>
      <c r="F146" s="2"/>
    </row>
    <row r="147" spans="2:6" ht="15" customHeight="1" x14ac:dyDescent="0.2">
      <c r="B147" s="2"/>
      <c r="C147" s="2"/>
      <c r="D147" s="2"/>
      <c r="E147" s="2"/>
      <c r="F147" s="2"/>
    </row>
    <row r="148" spans="2:6" ht="15" customHeight="1" x14ac:dyDescent="0.2">
      <c r="B148" s="2"/>
      <c r="C148" s="2"/>
      <c r="D148" s="2"/>
      <c r="E148" s="2"/>
      <c r="F148" s="2"/>
    </row>
    <row r="149" spans="2:6" ht="15" customHeight="1" x14ac:dyDescent="0.2">
      <c r="B149" s="2"/>
      <c r="C149" s="2"/>
      <c r="D149" s="2"/>
      <c r="E149" s="2"/>
      <c r="F149" s="2"/>
    </row>
    <row r="150" spans="2:6" ht="15" customHeight="1" x14ac:dyDescent="0.2">
      <c r="B150" s="2"/>
      <c r="C150" s="2"/>
      <c r="D150" s="2"/>
      <c r="E150" s="2"/>
      <c r="F150" s="2"/>
    </row>
    <row r="151" spans="2:6" ht="15" customHeight="1" x14ac:dyDescent="0.2">
      <c r="B151" s="2"/>
      <c r="C151" s="2"/>
      <c r="D151" s="2"/>
      <c r="E151" s="2"/>
      <c r="F151" s="2"/>
    </row>
    <row r="152" spans="2:6" ht="15" customHeight="1" x14ac:dyDescent="0.2">
      <c r="B152" s="2"/>
      <c r="C152" s="2"/>
      <c r="D152" s="2"/>
      <c r="E152" s="2"/>
      <c r="F152" s="2"/>
    </row>
    <row r="153" spans="2:6" ht="15" customHeight="1" x14ac:dyDescent="0.2">
      <c r="B153" s="2"/>
      <c r="C153" s="2"/>
      <c r="D153" s="2"/>
      <c r="E153" s="2"/>
      <c r="F153" s="2"/>
    </row>
    <row r="154" spans="2:6" ht="15" customHeight="1" x14ac:dyDescent="0.2">
      <c r="B154" s="2"/>
      <c r="C154" s="2"/>
      <c r="D154" s="2"/>
      <c r="E154" s="2"/>
      <c r="F154" s="2"/>
    </row>
    <row r="155" spans="2:6" ht="15" customHeight="1" x14ac:dyDescent="0.2">
      <c r="B155" s="2"/>
      <c r="C155" s="2"/>
      <c r="D155" s="2"/>
      <c r="E155" s="2"/>
      <c r="F155" s="2"/>
    </row>
    <row r="156" spans="2:6" ht="15" customHeight="1" x14ac:dyDescent="0.2">
      <c r="B156" s="2"/>
      <c r="C156" s="2"/>
      <c r="D156" s="2"/>
      <c r="E156" s="2"/>
      <c r="F156" s="2"/>
    </row>
    <row r="157" spans="2:6" ht="15" customHeight="1" x14ac:dyDescent="0.2">
      <c r="B157" s="2"/>
      <c r="C157" s="2"/>
      <c r="D157" s="2"/>
      <c r="E157" s="2"/>
      <c r="F157" s="2"/>
    </row>
    <row r="158" spans="2:6" ht="15" customHeight="1" x14ac:dyDescent="0.2">
      <c r="B158" s="2"/>
      <c r="C158" s="2"/>
      <c r="D158" s="2"/>
      <c r="E158" s="2"/>
      <c r="F158" s="2"/>
    </row>
    <row r="159" spans="2:6" ht="15" customHeight="1" x14ac:dyDescent="0.2">
      <c r="B159" s="2"/>
      <c r="C159" s="2"/>
      <c r="D159" s="2"/>
      <c r="E159" s="2"/>
      <c r="F159" s="2"/>
    </row>
    <row r="160" spans="2:6" ht="15" customHeight="1" x14ac:dyDescent="0.2">
      <c r="B160" s="2"/>
      <c r="C160" s="2"/>
      <c r="D160" s="2"/>
      <c r="E160" s="2"/>
      <c r="F160" s="2"/>
    </row>
    <row r="161" spans="2:6" ht="15" customHeight="1" x14ac:dyDescent="0.2">
      <c r="B161" s="2"/>
      <c r="C161" s="2"/>
      <c r="D161" s="2"/>
      <c r="E161" s="2"/>
      <c r="F161" s="2"/>
    </row>
    <row r="162" spans="2:6" ht="15" customHeight="1" x14ac:dyDescent="0.2">
      <c r="B162" s="2"/>
      <c r="C162" s="2"/>
      <c r="D162" s="2"/>
      <c r="E162" s="2"/>
      <c r="F162" s="2"/>
    </row>
    <row r="163" spans="2:6" ht="15" customHeight="1" x14ac:dyDescent="0.2">
      <c r="B163" s="2"/>
      <c r="C163" s="2"/>
      <c r="D163" s="2"/>
      <c r="E163" s="2"/>
      <c r="F163" s="2"/>
    </row>
    <row r="164" spans="2:6" ht="15" customHeight="1" x14ac:dyDescent="0.2">
      <c r="B164" s="2"/>
      <c r="C164" s="2"/>
      <c r="D164" s="2"/>
      <c r="E164" s="2"/>
      <c r="F164" s="2"/>
    </row>
    <row r="165" spans="2:6" ht="15" customHeight="1" x14ac:dyDescent="0.2">
      <c r="B165" s="2"/>
      <c r="C165" s="2"/>
      <c r="D165" s="2"/>
      <c r="E165" s="2"/>
      <c r="F165" s="2"/>
    </row>
    <row r="166" spans="2:6" ht="15" customHeight="1" x14ac:dyDescent="0.2">
      <c r="B166" s="2"/>
      <c r="C166" s="2"/>
      <c r="D166" s="2"/>
      <c r="E166" s="2"/>
      <c r="F166" s="2"/>
    </row>
    <row r="167" spans="2:6" ht="15" customHeight="1" x14ac:dyDescent="0.2">
      <c r="B167" s="2"/>
      <c r="C167" s="2"/>
      <c r="D167" s="2"/>
      <c r="E167" s="2"/>
      <c r="F167" s="2"/>
    </row>
    <row r="168" spans="2:6" ht="15" customHeight="1" x14ac:dyDescent="0.2">
      <c r="B168" s="2"/>
      <c r="C168" s="2"/>
      <c r="D168" s="2"/>
      <c r="E168" s="2"/>
      <c r="F168" s="2"/>
    </row>
    <row r="169" spans="2:6" ht="15" customHeight="1" x14ac:dyDescent="0.2">
      <c r="B169" s="2"/>
      <c r="C169" s="2"/>
      <c r="D169" s="2"/>
      <c r="E169" s="2"/>
      <c r="F169" s="2"/>
    </row>
    <row r="170" spans="2:6" ht="15" customHeight="1" x14ac:dyDescent="0.2">
      <c r="B170" s="2"/>
      <c r="C170" s="2"/>
      <c r="D170" s="2"/>
      <c r="E170" s="2"/>
      <c r="F170" s="2"/>
    </row>
    <row r="171" spans="2:6" ht="15" customHeight="1" x14ac:dyDescent="0.2">
      <c r="B171" s="2"/>
      <c r="C171" s="2"/>
      <c r="D171" s="2"/>
      <c r="E171" s="2"/>
      <c r="F171" s="2"/>
    </row>
    <row r="172" spans="2:6" ht="15" customHeight="1" x14ac:dyDescent="0.2">
      <c r="B172" s="2"/>
      <c r="C172" s="2"/>
      <c r="D172" s="2"/>
      <c r="E172" s="2"/>
      <c r="F172" s="2"/>
    </row>
    <row r="173" spans="2:6" ht="15" customHeight="1" x14ac:dyDescent="0.2">
      <c r="B173" s="2"/>
      <c r="C173" s="2"/>
      <c r="D173" s="2"/>
      <c r="E173" s="2"/>
      <c r="F173" s="2"/>
    </row>
    <row r="174" spans="2:6" ht="15" customHeight="1" x14ac:dyDescent="0.2">
      <c r="B174" s="2"/>
      <c r="C174" s="2"/>
      <c r="D174" s="2"/>
      <c r="E174" s="2"/>
      <c r="F174" s="2"/>
    </row>
    <row r="175" spans="2:6" ht="15" customHeight="1" x14ac:dyDescent="0.2">
      <c r="B175" s="2"/>
      <c r="C175" s="2"/>
      <c r="D175" s="2"/>
      <c r="E175" s="2"/>
      <c r="F175" s="2"/>
    </row>
    <row r="176" spans="2:6" ht="15" customHeight="1" x14ac:dyDescent="0.2">
      <c r="B176" s="2"/>
      <c r="C176" s="2"/>
      <c r="D176" s="2"/>
      <c r="E176" s="2"/>
      <c r="F176" s="2"/>
    </row>
    <row r="177" spans="2:6" ht="15" customHeight="1" x14ac:dyDescent="0.2">
      <c r="B177" s="2"/>
      <c r="C177" s="2"/>
      <c r="D177" s="2"/>
      <c r="E177" s="2"/>
      <c r="F177" s="2"/>
    </row>
    <row r="178" spans="2:6" ht="15" customHeight="1" x14ac:dyDescent="0.2">
      <c r="B178" s="2"/>
      <c r="C178" s="2"/>
      <c r="D178" s="2"/>
      <c r="E178" s="2"/>
      <c r="F178" s="2"/>
    </row>
    <row r="179" spans="2:6" ht="15" customHeight="1" x14ac:dyDescent="0.2">
      <c r="B179" s="2"/>
      <c r="C179" s="2"/>
      <c r="D179" s="2"/>
      <c r="E179" s="2"/>
      <c r="F179" s="2"/>
    </row>
    <row r="180" spans="2:6" ht="15" customHeight="1" x14ac:dyDescent="0.2">
      <c r="B180" s="2"/>
      <c r="C180" s="2"/>
      <c r="D180" s="2"/>
      <c r="E180" s="2"/>
      <c r="F180" s="2"/>
    </row>
    <row r="181" spans="2:6" ht="15" customHeight="1" x14ac:dyDescent="0.2">
      <c r="B181" s="2"/>
      <c r="C181" s="2"/>
      <c r="D181" s="2"/>
      <c r="E181" s="2"/>
      <c r="F181" s="2"/>
    </row>
    <row r="182" spans="2:6" ht="15" customHeight="1" x14ac:dyDescent="0.2">
      <c r="B182" s="2"/>
      <c r="C182" s="2"/>
      <c r="D182" s="2"/>
      <c r="E182" s="2"/>
      <c r="F182" s="2"/>
    </row>
    <row r="183" spans="2:6" ht="15" customHeight="1" x14ac:dyDescent="0.2">
      <c r="B183" s="2"/>
      <c r="C183" s="2"/>
      <c r="D183" s="2"/>
      <c r="E183" s="2"/>
      <c r="F183" s="2"/>
    </row>
    <row r="184" spans="2:6" ht="15" customHeight="1" x14ac:dyDescent="0.2">
      <c r="B184" s="2"/>
      <c r="C184" s="2"/>
      <c r="D184" s="2"/>
      <c r="E184" s="2"/>
      <c r="F184" s="2"/>
    </row>
    <row r="185" spans="2:6" ht="15" customHeight="1" x14ac:dyDescent="0.2">
      <c r="B185" s="2"/>
      <c r="C185" s="2"/>
      <c r="D185" s="2"/>
      <c r="E185" s="2"/>
      <c r="F185" s="2"/>
    </row>
    <row r="186" spans="2:6" ht="15" customHeight="1" x14ac:dyDescent="0.2">
      <c r="B186" s="2"/>
      <c r="C186" s="2"/>
      <c r="D186" s="2"/>
      <c r="E186" s="2"/>
      <c r="F186" s="2"/>
    </row>
    <row r="187" spans="2:6" ht="15" customHeight="1" x14ac:dyDescent="0.2">
      <c r="B187" s="2"/>
      <c r="C187" s="2"/>
      <c r="D187" s="2"/>
      <c r="E187" s="2"/>
      <c r="F187" s="2"/>
    </row>
    <row r="188" spans="2:6" ht="15" customHeight="1" x14ac:dyDescent="0.2">
      <c r="B188" s="2"/>
      <c r="C188" s="2"/>
      <c r="D188" s="2"/>
      <c r="E188" s="2"/>
      <c r="F188" s="2"/>
    </row>
    <row r="189" spans="2:6" ht="15" customHeight="1" x14ac:dyDescent="0.2">
      <c r="B189" s="2"/>
      <c r="C189" s="2"/>
      <c r="D189" s="2"/>
      <c r="E189" s="2"/>
      <c r="F189" s="2"/>
    </row>
    <row r="190" spans="2:6" ht="15" customHeight="1" x14ac:dyDescent="0.2">
      <c r="B190" s="2"/>
      <c r="C190" s="2"/>
      <c r="D190" s="2"/>
      <c r="E190" s="2"/>
      <c r="F190" s="2"/>
    </row>
    <row r="191" spans="2:6" ht="15" customHeight="1" x14ac:dyDescent="0.2">
      <c r="B191" s="2"/>
      <c r="C191" s="2"/>
      <c r="D191" s="2"/>
      <c r="E191" s="2"/>
      <c r="F191" s="2"/>
    </row>
    <row r="192" spans="2:6" ht="15" customHeight="1" x14ac:dyDescent="0.2">
      <c r="B192" s="2"/>
      <c r="C192" s="2"/>
      <c r="D192" s="2"/>
      <c r="E192" s="2"/>
      <c r="F192" s="2"/>
    </row>
    <row r="193" spans="2:6" ht="15" customHeight="1" x14ac:dyDescent="0.2">
      <c r="B193" s="2"/>
      <c r="C193" s="2"/>
      <c r="D193" s="2"/>
      <c r="E193" s="2"/>
      <c r="F193" s="2"/>
    </row>
    <row r="194" spans="2:6" ht="15" customHeight="1" x14ac:dyDescent="0.2">
      <c r="B194" s="2"/>
      <c r="C194" s="2"/>
      <c r="D194" s="2"/>
      <c r="E194" s="2"/>
      <c r="F194" s="2"/>
    </row>
    <row r="195" spans="2:6" ht="15" customHeight="1" x14ac:dyDescent="0.2">
      <c r="B195" s="2"/>
      <c r="C195" s="2"/>
      <c r="D195" s="2"/>
      <c r="E195" s="2"/>
      <c r="F195" s="2"/>
    </row>
    <row r="196" spans="2:6" ht="15" customHeight="1" x14ac:dyDescent="0.2">
      <c r="B196" s="2"/>
      <c r="C196" s="2"/>
      <c r="D196" s="2"/>
      <c r="E196" s="2"/>
      <c r="F196" s="2"/>
    </row>
    <row r="197" spans="2:6" ht="15" customHeight="1" x14ac:dyDescent="0.2">
      <c r="B197" s="2"/>
      <c r="C197" s="2"/>
      <c r="D197" s="2"/>
      <c r="E197" s="2"/>
      <c r="F197" s="2"/>
    </row>
    <row r="198" spans="2:6" ht="15" customHeight="1" x14ac:dyDescent="0.2">
      <c r="B198" s="2"/>
      <c r="C198" s="2"/>
      <c r="D198" s="2"/>
      <c r="E198" s="2"/>
      <c r="F198" s="2"/>
    </row>
    <row r="199" spans="2:6" ht="15" customHeight="1" x14ac:dyDescent="0.2">
      <c r="B199" s="2"/>
      <c r="C199" s="2"/>
      <c r="D199" s="2"/>
      <c r="E199" s="2"/>
      <c r="F199" s="2"/>
    </row>
    <row r="200" spans="2:6" ht="15" customHeight="1" x14ac:dyDescent="0.2">
      <c r="B200" s="2"/>
      <c r="C200" s="2"/>
      <c r="D200" s="2"/>
      <c r="E200" s="2"/>
      <c r="F200" s="2"/>
    </row>
    <row r="201" spans="2:6" ht="15" customHeight="1" x14ac:dyDescent="0.2">
      <c r="B201" s="2"/>
      <c r="C201" s="2"/>
      <c r="D201" s="2"/>
      <c r="E201" s="2"/>
      <c r="F201" s="2"/>
    </row>
    <row r="202" spans="2:6" ht="15" customHeight="1" x14ac:dyDescent="0.2">
      <c r="B202" s="2"/>
      <c r="C202" s="2"/>
      <c r="D202" s="2"/>
      <c r="E202" s="2"/>
      <c r="F202" s="2"/>
    </row>
    <row r="203" spans="2:6" ht="15" customHeight="1" x14ac:dyDescent="0.2">
      <c r="B203" s="2"/>
      <c r="C203" s="2"/>
      <c r="D203" s="2"/>
      <c r="E203" s="2"/>
      <c r="F203" s="2"/>
    </row>
    <row r="204" spans="2:6" ht="15" customHeight="1" x14ac:dyDescent="0.2">
      <c r="B204" s="2"/>
      <c r="C204" s="2"/>
      <c r="D204" s="2"/>
      <c r="E204" s="2"/>
      <c r="F204" s="2"/>
    </row>
    <row r="205" spans="2:6" ht="15" customHeight="1" x14ac:dyDescent="0.2">
      <c r="B205" s="2"/>
      <c r="C205" s="2"/>
      <c r="D205" s="2"/>
      <c r="E205" s="2"/>
      <c r="F205" s="2"/>
    </row>
    <row r="206" spans="2:6" ht="15" customHeight="1" x14ac:dyDescent="0.2">
      <c r="B206" s="2"/>
      <c r="C206" s="2"/>
      <c r="D206" s="2"/>
      <c r="E206" s="2"/>
      <c r="F206" s="2"/>
    </row>
    <row r="207" spans="2:6" ht="15" customHeight="1" x14ac:dyDescent="0.2">
      <c r="B207" s="2"/>
      <c r="C207" s="2"/>
      <c r="D207" s="2"/>
      <c r="E207" s="2"/>
      <c r="F207" s="2"/>
    </row>
    <row r="208" spans="2:6" ht="15" customHeight="1" x14ac:dyDescent="0.2">
      <c r="B208" s="2"/>
      <c r="C208" s="2"/>
      <c r="D208" s="2"/>
      <c r="E208" s="2"/>
      <c r="F208" s="2"/>
    </row>
    <row r="209" spans="2:6" ht="15" customHeight="1" x14ac:dyDescent="0.2">
      <c r="B209" s="2"/>
      <c r="C209" s="2"/>
      <c r="D209" s="2"/>
      <c r="E209" s="2"/>
      <c r="F209" s="2"/>
    </row>
    <row r="210" spans="2:6" ht="15" customHeight="1" x14ac:dyDescent="0.2">
      <c r="B210" s="2"/>
      <c r="C210" s="2"/>
      <c r="D210" s="2"/>
      <c r="E210" s="2"/>
      <c r="F210" s="2"/>
    </row>
    <row r="211" spans="2:6" ht="15" customHeight="1" x14ac:dyDescent="0.2">
      <c r="B211" s="2"/>
      <c r="C211" s="2"/>
      <c r="D211" s="2"/>
      <c r="E211" s="2"/>
      <c r="F211" s="2"/>
    </row>
    <row r="212" spans="2:6" ht="15" customHeight="1" x14ac:dyDescent="0.2">
      <c r="B212" s="2"/>
      <c r="C212" s="2"/>
      <c r="D212" s="2"/>
      <c r="E212" s="2"/>
      <c r="F212" s="2"/>
    </row>
    <row r="213" spans="2:6" ht="15" customHeight="1" x14ac:dyDescent="0.2">
      <c r="B213" s="2"/>
      <c r="C213" s="2"/>
      <c r="D213" s="2"/>
      <c r="E213" s="2"/>
      <c r="F213" s="2"/>
    </row>
    <row r="214" spans="2:6" ht="15" customHeight="1" x14ac:dyDescent="0.2">
      <c r="B214" s="2"/>
      <c r="C214" s="2"/>
      <c r="D214" s="2"/>
      <c r="E214" s="2"/>
      <c r="F214" s="2"/>
    </row>
    <row r="215" spans="2:6" ht="15" customHeight="1" x14ac:dyDescent="0.2">
      <c r="B215" s="2"/>
      <c r="C215" s="2"/>
      <c r="D215" s="2"/>
      <c r="E215" s="2"/>
      <c r="F215" s="2"/>
    </row>
    <row r="216" spans="2:6" ht="15" customHeight="1" x14ac:dyDescent="0.2">
      <c r="B216" s="2"/>
      <c r="C216" s="2"/>
      <c r="D216" s="2"/>
      <c r="E216" s="2"/>
      <c r="F216" s="2"/>
    </row>
    <row r="217" spans="2:6" ht="15" customHeight="1" x14ac:dyDescent="0.2">
      <c r="B217" s="2"/>
      <c r="C217" s="2"/>
      <c r="D217" s="2"/>
      <c r="E217" s="2"/>
      <c r="F217" s="2"/>
    </row>
    <row r="218" spans="2:6" ht="15" customHeight="1" x14ac:dyDescent="0.2">
      <c r="B218" s="2"/>
      <c r="C218" s="2"/>
      <c r="D218" s="2"/>
      <c r="E218" s="2"/>
      <c r="F218" s="2"/>
    </row>
    <row r="219" spans="2:6" ht="15" customHeight="1" x14ac:dyDescent="0.2">
      <c r="B219" s="2"/>
      <c r="C219" s="2"/>
      <c r="D219" s="2"/>
      <c r="E219" s="2"/>
      <c r="F219" s="2"/>
    </row>
    <row r="220" spans="2:6" ht="15" customHeight="1" x14ac:dyDescent="0.2">
      <c r="B220" s="2"/>
      <c r="C220" s="2"/>
      <c r="D220" s="2"/>
      <c r="E220" s="2"/>
      <c r="F220" s="2"/>
    </row>
    <row r="221" spans="2:6" ht="15" customHeight="1" x14ac:dyDescent="0.2">
      <c r="B221" s="2"/>
      <c r="C221" s="2"/>
      <c r="D221" s="2"/>
      <c r="E221" s="2"/>
      <c r="F221" s="2"/>
    </row>
    <row r="222" spans="2:6" ht="15" customHeight="1" x14ac:dyDescent="0.2">
      <c r="B222" s="2"/>
      <c r="C222" s="2"/>
      <c r="D222" s="2"/>
      <c r="E222" s="2"/>
      <c r="F222" s="2"/>
    </row>
    <row r="223" spans="2:6" ht="15" customHeight="1" x14ac:dyDescent="0.2">
      <c r="B223" s="2"/>
      <c r="C223" s="2"/>
      <c r="D223" s="2"/>
      <c r="E223" s="2"/>
      <c r="F223" s="2"/>
    </row>
    <row r="224" spans="2:6" ht="15" customHeight="1" x14ac:dyDescent="0.2">
      <c r="B224" s="2"/>
      <c r="C224" s="2"/>
      <c r="D224" s="2"/>
      <c r="E224" s="2"/>
      <c r="F224" s="2"/>
    </row>
    <row r="225" spans="2:6" ht="15" customHeight="1" x14ac:dyDescent="0.2">
      <c r="B225" s="2"/>
      <c r="C225" s="2"/>
      <c r="D225" s="2"/>
      <c r="E225" s="2"/>
      <c r="F225" s="2"/>
    </row>
    <row r="226" spans="2:6" ht="15" customHeight="1" x14ac:dyDescent="0.2">
      <c r="B226" s="2"/>
      <c r="C226" s="2"/>
      <c r="D226" s="2"/>
      <c r="E226" s="2"/>
      <c r="F226" s="2"/>
    </row>
    <row r="227" spans="2:6" ht="15" customHeight="1" x14ac:dyDescent="0.2">
      <c r="B227" s="2"/>
      <c r="C227" s="2"/>
      <c r="D227" s="2"/>
      <c r="E227" s="2"/>
      <c r="F227" s="2"/>
    </row>
    <row r="228" spans="2:6" ht="15" customHeight="1" x14ac:dyDescent="0.2">
      <c r="B228" s="2"/>
      <c r="C228" s="2"/>
      <c r="D228" s="2"/>
      <c r="E228" s="2"/>
      <c r="F228" s="2"/>
    </row>
    <row r="229" spans="2:6" ht="15" customHeight="1" x14ac:dyDescent="0.2">
      <c r="B229" s="2"/>
      <c r="C229" s="2"/>
      <c r="D229" s="2"/>
      <c r="E229" s="2"/>
      <c r="F229" s="2"/>
    </row>
    <row r="230" spans="2:6" ht="15" customHeight="1" x14ac:dyDescent="0.2">
      <c r="B230" s="2"/>
      <c r="C230" s="2"/>
      <c r="D230" s="2"/>
      <c r="E230" s="2"/>
      <c r="F230" s="2"/>
    </row>
    <row r="231" spans="2:6" ht="15" customHeight="1" x14ac:dyDescent="0.2">
      <c r="B231" s="2"/>
      <c r="C231" s="2"/>
      <c r="D231" s="2"/>
      <c r="E231" s="2"/>
      <c r="F231" s="2"/>
    </row>
    <row r="232" spans="2:6" ht="15" customHeight="1" x14ac:dyDescent="0.2">
      <c r="B232" s="2"/>
      <c r="C232" s="2"/>
      <c r="D232" s="2"/>
      <c r="E232" s="2"/>
      <c r="F232" s="2"/>
    </row>
    <row r="233" spans="2:6" ht="15" customHeight="1" x14ac:dyDescent="0.2">
      <c r="B233" s="2"/>
      <c r="C233" s="2"/>
      <c r="D233" s="2"/>
      <c r="E233" s="2"/>
      <c r="F233" s="2"/>
    </row>
    <row r="234" spans="2:6" ht="15" customHeight="1" x14ac:dyDescent="0.2">
      <c r="B234" s="2"/>
      <c r="C234" s="2"/>
      <c r="D234" s="2"/>
      <c r="E234" s="2"/>
      <c r="F234" s="2"/>
    </row>
    <row r="235" spans="2:6" ht="15" customHeight="1" x14ac:dyDescent="0.2">
      <c r="B235" s="2"/>
      <c r="C235" s="2"/>
      <c r="D235" s="2"/>
      <c r="E235" s="2"/>
      <c r="F235" s="2"/>
    </row>
    <row r="236" spans="2:6" ht="15" customHeight="1" x14ac:dyDescent="0.2">
      <c r="B236" s="2"/>
      <c r="C236" s="2"/>
      <c r="D236" s="2"/>
      <c r="E236" s="2"/>
      <c r="F236" s="2"/>
    </row>
    <row r="237" spans="2:6" ht="15" customHeight="1" x14ac:dyDescent="0.2">
      <c r="B237" s="2"/>
      <c r="C237" s="2"/>
      <c r="D237" s="2"/>
      <c r="E237" s="2"/>
      <c r="F237" s="2"/>
    </row>
    <row r="238" spans="2:6" ht="15" customHeight="1" x14ac:dyDescent="0.2">
      <c r="B238" s="2"/>
      <c r="C238" s="2"/>
      <c r="D238" s="2"/>
      <c r="E238" s="2"/>
      <c r="F238" s="2"/>
    </row>
    <row r="239" spans="2:6" ht="15" customHeight="1" x14ac:dyDescent="0.2">
      <c r="B239" s="2"/>
      <c r="C239" s="2"/>
      <c r="D239" s="2"/>
      <c r="E239" s="2"/>
      <c r="F239" s="2"/>
    </row>
    <row r="240" spans="2:6" ht="15" customHeight="1" x14ac:dyDescent="0.2">
      <c r="B240" s="2"/>
      <c r="C240" s="2"/>
      <c r="D240" s="2"/>
      <c r="E240" s="2"/>
      <c r="F240" s="2"/>
    </row>
    <row r="241" spans="2:6" ht="15" customHeight="1" x14ac:dyDescent="0.2">
      <c r="B241" s="2"/>
      <c r="C241" s="2"/>
      <c r="D241" s="2"/>
      <c r="E241" s="2"/>
      <c r="F241" s="2"/>
    </row>
    <row r="242" spans="2:6" ht="15" customHeight="1" x14ac:dyDescent="0.2">
      <c r="B242" s="2"/>
      <c r="C242" s="2"/>
      <c r="D242" s="2"/>
      <c r="E242" s="2"/>
      <c r="F242" s="2"/>
    </row>
    <row r="243" spans="2:6" ht="15" customHeight="1" x14ac:dyDescent="0.2">
      <c r="B243" s="2"/>
      <c r="C243" s="2"/>
      <c r="D243" s="2"/>
      <c r="E243" s="2"/>
      <c r="F243" s="2"/>
    </row>
    <row r="244" spans="2:6" ht="15" customHeight="1" x14ac:dyDescent="0.2">
      <c r="B244" s="2"/>
      <c r="C244" s="2"/>
      <c r="D244" s="2"/>
      <c r="E244" s="2"/>
      <c r="F244" s="2"/>
    </row>
    <row r="245" spans="2:6" ht="15" customHeight="1" x14ac:dyDescent="0.2">
      <c r="B245" s="2"/>
      <c r="C245" s="2"/>
      <c r="D245" s="2"/>
      <c r="E245" s="2"/>
      <c r="F245" s="2"/>
    </row>
    <row r="246" spans="2:6" ht="15" customHeight="1" x14ac:dyDescent="0.2">
      <c r="B246" s="2"/>
      <c r="C246" s="2"/>
      <c r="D246" s="2"/>
      <c r="E246" s="2"/>
      <c r="F246" s="2"/>
    </row>
    <row r="247" spans="2:6" ht="15" customHeight="1" x14ac:dyDescent="0.2">
      <c r="B247" s="2"/>
      <c r="C247" s="2"/>
      <c r="D247" s="2"/>
      <c r="E247" s="2"/>
      <c r="F247" s="2"/>
    </row>
    <row r="248" spans="2:6" ht="15" customHeight="1" x14ac:dyDescent="0.2">
      <c r="B248" s="2"/>
      <c r="C248" s="2"/>
      <c r="D248" s="2"/>
      <c r="E248" s="2"/>
      <c r="F248" s="2"/>
    </row>
    <row r="249" spans="2:6" ht="15" customHeight="1" x14ac:dyDescent="0.2">
      <c r="B249" s="2"/>
      <c r="C249" s="2"/>
      <c r="D249" s="2"/>
      <c r="E249" s="2"/>
      <c r="F249" s="2"/>
    </row>
    <row r="250" spans="2:6" ht="15" customHeight="1" x14ac:dyDescent="0.2">
      <c r="B250" s="2"/>
      <c r="C250" s="2"/>
      <c r="D250" s="2"/>
      <c r="E250" s="2"/>
      <c r="F250" s="2"/>
    </row>
    <row r="251" spans="2:6" ht="15" customHeight="1" x14ac:dyDescent="0.2">
      <c r="B251" s="2"/>
      <c r="C251" s="2"/>
      <c r="D251" s="2"/>
      <c r="E251" s="2"/>
      <c r="F251" s="2"/>
    </row>
    <row r="252" spans="2:6" ht="15" customHeight="1" x14ac:dyDescent="0.2">
      <c r="B252" s="2"/>
      <c r="C252" s="2"/>
      <c r="D252" s="2"/>
      <c r="E252" s="2"/>
      <c r="F252" s="2"/>
    </row>
    <row r="253" spans="2:6" ht="15" customHeight="1" x14ac:dyDescent="0.2">
      <c r="B253" s="2"/>
      <c r="C253" s="2"/>
      <c r="D253" s="2"/>
      <c r="E253" s="2"/>
      <c r="F253" s="2"/>
    </row>
    <row r="254" spans="2:6" ht="15" customHeight="1" x14ac:dyDescent="0.2">
      <c r="B254" s="2"/>
      <c r="C254" s="2"/>
      <c r="D254" s="2"/>
      <c r="E254" s="2"/>
      <c r="F254" s="2"/>
    </row>
    <row r="255" spans="2:6" ht="15" customHeight="1" x14ac:dyDescent="0.2">
      <c r="B255" s="2"/>
      <c r="C255" s="2"/>
      <c r="D255" s="2"/>
      <c r="E255" s="2"/>
      <c r="F255" s="2"/>
    </row>
    <row r="256" spans="2:6" ht="15" customHeight="1" x14ac:dyDescent="0.2">
      <c r="B256" s="2"/>
      <c r="C256" s="2"/>
      <c r="D256" s="2"/>
      <c r="E256" s="2"/>
      <c r="F256" s="2"/>
    </row>
    <row r="257" spans="2:6" ht="15" customHeight="1" x14ac:dyDescent="0.2">
      <c r="B257" s="2"/>
      <c r="C257" s="2"/>
      <c r="D257" s="2"/>
      <c r="E257" s="2"/>
      <c r="F257" s="2"/>
    </row>
    <row r="258" spans="2:6" ht="15" customHeight="1" x14ac:dyDescent="0.2">
      <c r="B258" s="2"/>
      <c r="C258" s="2"/>
      <c r="D258" s="2"/>
      <c r="E258" s="2"/>
      <c r="F258" s="2"/>
    </row>
    <row r="259" spans="2:6" ht="15" customHeight="1" x14ac:dyDescent="0.2">
      <c r="B259" s="2"/>
      <c r="C259" s="2"/>
      <c r="D259" s="2"/>
      <c r="E259" s="2"/>
      <c r="F259" s="2"/>
    </row>
    <row r="260" spans="2:6" ht="15" customHeight="1" x14ac:dyDescent="0.2">
      <c r="B260" s="2"/>
      <c r="C260" s="2"/>
      <c r="D260" s="2"/>
      <c r="E260" s="2"/>
      <c r="F260" s="2"/>
    </row>
    <row r="261" spans="2:6" ht="15" customHeight="1" x14ac:dyDescent="0.2">
      <c r="B261" s="2"/>
      <c r="C261" s="2"/>
      <c r="D261" s="2"/>
      <c r="E261" s="2"/>
      <c r="F261" s="2"/>
    </row>
    <row r="262" spans="2:6" ht="15" customHeight="1" x14ac:dyDescent="0.2">
      <c r="B262" s="2"/>
      <c r="C262" s="2"/>
      <c r="D262" s="2"/>
      <c r="E262" s="2"/>
      <c r="F262" s="2"/>
    </row>
    <row r="263" spans="2:6" ht="15" customHeight="1" x14ac:dyDescent="0.2">
      <c r="B263" s="2"/>
      <c r="C263" s="2"/>
      <c r="D263" s="2"/>
      <c r="E263" s="2"/>
      <c r="F263" s="2"/>
    </row>
    <row r="264" spans="2:6" ht="15" customHeight="1" x14ac:dyDescent="0.2">
      <c r="B264" s="2"/>
      <c r="C264" s="2"/>
      <c r="D264" s="2"/>
      <c r="E264" s="2"/>
      <c r="F264" s="2"/>
    </row>
    <row r="265" spans="2:6" ht="15" customHeight="1" x14ac:dyDescent="0.2">
      <c r="B265" s="2"/>
      <c r="C265" s="2"/>
      <c r="D265" s="2"/>
      <c r="E265" s="2"/>
      <c r="F265" s="2"/>
    </row>
    <row r="266" spans="2:6" ht="15" customHeight="1" x14ac:dyDescent="0.2">
      <c r="B266" s="2"/>
      <c r="C266" s="2"/>
      <c r="D266" s="2"/>
      <c r="E266" s="2"/>
      <c r="F266" s="2"/>
    </row>
    <row r="267" spans="2:6" ht="15" customHeight="1" x14ac:dyDescent="0.2">
      <c r="B267" s="2"/>
      <c r="C267" s="2"/>
      <c r="D267" s="2"/>
      <c r="E267" s="2"/>
      <c r="F267" s="2"/>
    </row>
    <row r="268" spans="2:6" ht="15" customHeight="1" x14ac:dyDescent="0.2">
      <c r="B268" s="2"/>
      <c r="C268" s="2"/>
      <c r="D268" s="2"/>
      <c r="E268" s="2"/>
      <c r="F268" s="2"/>
    </row>
    <row r="269" spans="2:6" ht="15" customHeight="1" x14ac:dyDescent="0.2">
      <c r="B269" s="2"/>
      <c r="C269" s="2"/>
      <c r="D269" s="2"/>
      <c r="E269" s="2"/>
      <c r="F269" s="2"/>
    </row>
    <row r="270" spans="2:6" ht="15" customHeight="1" x14ac:dyDescent="0.2">
      <c r="B270" s="2"/>
      <c r="C270" s="2"/>
      <c r="D270" s="2"/>
      <c r="E270" s="2"/>
      <c r="F270" s="2"/>
    </row>
    <row r="271" spans="2:6" ht="15" customHeight="1" x14ac:dyDescent="0.2">
      <c r="B271" s="2"/>
      <c r="C271" s="2"/>
      <c r="D271" s="2"/>
      <c r="E271" s="2"/>
      <c r="F271" s="2"/>
    </row>
    <row r="272" spans="2:6" ht="15" customHeight="1" x14ac:dyDescent="0.2">
      <c r="B272" s="2"/>
      <c r="C272" s="2"/>
      <c r="D272" s="2"/>
      <c r="E272" s="2"/>
      <c r="F272" s="2"/>
    </row>
    <row r="273" spans="2:6" ht="15" customHeight="1" x14ac:dyDescent="0.2">
      <c r="B273" s="2"/>
      <c r="C273" s="2"/>
      <c r="D273" s="2"/>
      <c r="E273" s="2"/>
      <c r="F273" s="2"/>
    </row>
    <row r="274" spans="2:6" ht="15" customHeight="1" x14ac:dyDescent="0.2">
      <c r="B274" s="2"/>
      <c r="C274" s="2"/>
      <c r="D274" s="2"/>
      <c r="E274" s="2"/>
      <c r="F274" s="2"/>
    </row>
    <row r="275" spans="2:6" ht="15" customHeight="1" x14ac:dyDescent="0.2">
      <c r="B275" s="2"/>
      <c r="C275" s="2"/>
      <c r="D275" s="2"/>
      <c r="E275" s="2"/>
      <c r="F275" s="2"/>
    </row>
    <row r="276" spans="2:6" ht="15" customHeight="1" x14ac:dyDescent="0.2">
      <c r="B276" s="2"/>
      <c r="C276" s="2"/>
      <c r="D276" s="2"/>
      <c r="E276" s="2"/>
      <c r="F276" s="2"/>
    </row>
    <row r="277" spans="2:6" ht="15" customHeight="1" x14ac:dyDescent="0.2">
      <c r="B277" s="2"/>
      <c r="C277" s="2"/>
      <c r="D277" s="2"/>
      <c r="E277" s="2"/>
      <c r="F277" s="2"/>
    </row>
    <row r="278" spans="2:6" ht="15" customHeight="1" x14ac:dyDescent="0.2">
      <c r="B278" s="2"/>
      <c r="C278" s="2"/>
      <c r="D278" s="2"/>
      <c r="E278" s="2"/>
      <c r="F278" s="2"/>
    </row>
    <row r="279" spans="2:6" ht="15" customHeight="1" x14ac:dyDescent="0.2">
      <c r="B279" s="2"/>
      <c r="C279" s="2"/>
      <c r="D279" s="2"/>
      <c r="E279" s="2"/>
      <c r="F279" s="2"/>
    </row>
    <row r="280" spans="2:6" ht="15" customHeight="1" x14ac:dyDescent="0.2">
      <c r="B280" s="2"/>
      <c r="C280" s="2"/>
      <c r="D280" s="2"/>
      <c r="E280" s="2"/>
      <c r="F280" s="2"/>
    </row>
    <row r="281" spans="2:6" ht="15" customHeight="1" x14ac:dyDescent="0.2">
      <c r="B281" s="2"/>
      <c r="C281" s="2"/>
      <c r="D281" s="2"/>
      <c r="E281" s="2"/>
      <c r="F281" s="2"/>
    </row>
    <row r="282" spans="2:6" ht="15" customHeight="1" x14ac:dyDescent="0.2">
      <c r="B282" s="2"/>
      <c r="C282" s="2"/>
      <c r="D282" s="2"/>
      <c r="E282" s="2"/>
      <c r="F282" s="2"/>
    </row>
    <row r="283" spans="2:6" ht="15" customHeight="1" x14ac:dyDescent="0.2">
      <c r="B283" s="2"/>
      <c r="C283" s="2"/>
      <c r="D283" s="2"/>
      <c r="E283" s="2"/>
      <c r="F283" s="2"/>
    </row>
    <row r="284" spans="2:6" ht="15" customHeight="1" x14ac:dyDescent="0.2">
      <c r="B284" s="2"/>
      <c r="C284" s="2"/>
      <c r="D284" s="2"/>
      <c r="E284" s="2"/>
      <c r="F284" s="2"/>
    </row>
    <row r="285" spans="2:6" ht="15" customHeight="1" x14ac:dyDescent="0.2">
      <c r="B285" s="2"/>
      <c r="C285" s="2"/>
      <c r="D285" s="2"/>
      <c r="E285" s="2"/>
      <c r="F285" s="2"/>
    </row>
    <row r="286" spans="2:6" ht="15" customHeight="1" x14ac:dyDescent="0.2">
      <c r="B286" s="2"/>
      <c r="C286" s="2"/>
      <c r="D286" s="2"/>
      <c r="E286" s="2"/>
      <c r="F286" s="2"/>
    </row>
    <row r="287" spans="2:6" ht="15" customHeight="1" x14ac:dyDescent="0.2">
      <c r="B287" s="2"/>
      <c r="C287" s="2"/>
      <c r="D287" s="2"/>
      <c r="E287" s="2"/>
      <c r="F287" s="2"/>
    </row>
    <row r="288" spans="2:6" ht="15" customHeight="1" x14ac:dyDescent="0.2">
      <c r="B288" s="2"/>
      <c r="C288" s="2"/>
      <c r="D288" s="2"/>
      <c r="E288" s="2"/>
      <c r="F288" s="2"/>
    </row>
    <row r="289" spans="2:6" ht="15" customHeight="1" x14ac:dyDescent="0.2">
      <c r="B289" s="2"/>
      <c r="C289" s="2"/>
      <c r="D289" s="2"/>
      <c r="E289" s="2"/>
      <c r="F289" s="2"/>
    </row>
    <row r="290" spans="2:6" ht="15" customHeight="1" x14ac:dyDescent="0.2">
      <c r="B290" s="2"/>
      <c r="C290" s="2"/>
      <c r="D290" s="2"/>
      <c r="E290" s="2"/>
      <c r="F290" s="2"/>
    </row>
    <row r="291" spans="2:6" ht="15" customHeight="1" x14ac:dyDescent="0.2">
      <c r="B291" s="2"/>
      <c r="C291" s="2"/>
      <c r="D291" s="2"/>
      <c r="E291" s="2"/>
      <c r="F291" s="2"/>
    </row>
    <row r="292" spans="2:6" ht="15" customHeight="1" x14ac:dyDescent="0.2">
      <c r="B292" s="2"/>
      <c r="C292" s="2"/>
      <c r="D292" s="2"/>
      <c r="E292" s="2"/>
      <c r="F292" s="2"/>
    </row>
    <row r="293" spans="2:6" ht="15" customHeight="1" x14ac:dyDescent="0.2">
      <c r="B293" s="2"/>
      <c r="C293" s="2"/>
      <c r="D293" s="2"/>
      <c r="E293" s="2"/>
      <c r="F293" s="2"/>
    </row>
    <row r="294" spans="2:6" ht="15" customHeight="1" x14ac:dyDescent="0.2">
      <c r="B294" s="2"/>
      <c r="C294" s="2"/>
      <c r="D294" s="2"/>
      <c r="E294" s="2"/>
      <c r="F294" s="2"/>
    </row>
    <row r="295" spans="2:6" ht="15" customHeight="1" x14ac:dyDescent="0.2">
      <c r="B295" s="2"/>
      <c r="C295" s="2"/>
      <c r="D295" s="2"/>
      <c r="E295" s="2"/>
      <c r="F295" s="2"/>
    </row>
  </sheetData>
  <sheetProtection algorithmName="SHA-512" hashValue="ivdC21aiE/BCIHAcrn/R7iE6Zy6nViO4dvf2OQB71oY6PgibEIolzuwZcIN0Jwi0JoDnkQi//KweiYW0iDk28Q==" saltValue="MPxBitwXHL2Hp6rFx5ytDw==" spinCount="100000" sheet="1" objects="1" scenarios="1"/>
  <dataConsolidate/>
  <mergeCells count="10">
    <mergeCell ref="C2:F3"/>
    <mergeCell ref="B20:F20"/>
    <mergeCell ref="B21:F21"/>
    <mergeCell ref="B17:F17"/>
    <mergeCell ref="A6:F6"/>
    <mergeCell ref="A11:F11"/>
    <mergeCell ref="B8:F8"/>
    <mergeCell ref="B9:F9"/>
    <mergeCell ref="B13:F13"/>
    <mergeCell ref="B15:F15"/>
  </mergeCells>
  <hyperlinks>
    <hyperlink ref="B22" r:id="rId1" xr:uid="{1683A9A7-8E05-4A21-91EF-49CB3F0C5A19}"/>
  </hyperlinks>
  <printOptions horizontalCentered="1"/>
  <pageMargins left="0.74803149606299213" right="0.55118110236220474" top="0.9055118110236221" bottom="0.23622047244094491" header="0.51181102362204722" footer="0.51181102362204722"/>
  <pageSetup scale="89" orientation="portrait" r:id="rId2"/>
  <headerFooter>
    <oddFooter>&amp;C&amp;F</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B452"/>
  <sheetViews>
    <sheetView showGridLines="0" showZeros="0" showOutlineSymbols="0" zoomScaleNormal="100" zoomScaleSheetLayoutView="100" workbookViewId="0">
      <selection activeCell="B17" sqref="B17:B19"/>
    </sheetView>
  </sheetViews>
  <sheetFormatPr defaultColWidth="5.5703125" defaultRowHeight="12.75" zeroHeight="1" x14ac:dyDescent="0.2"/>
  <cols>
    <col min="1" max="1" width="32.28515625" style="1" customWidth="1"/>
    <col min="2" max="2" width="39.7109375" style="1" customWidth="1"/>
    <col min="3" max="3" width="32.5703125" style="1" customWidth="1"/>
    <col min="4" max="54" width="5.5703125" style="103"/>
    <col min="55" max="16384" width="5.5703125" style="1"/>
  </cols>
  <sheetData>
    <row r="1" spans="1:54" ht="80.25" customHeight="1" x14ac:dyDescent="0.2">
      <c r="B1" s="124" t="str">
        <f>Guide!C2</f>
        <v>Payment Adjustment for Changes in the Price Index of Performance Graded Asphalt Cement for Granular Sealer Type I &amp; II</v>
      </c>
      <c r="C1" s="125"/>
    </row>
    <row r="2" spans="1:54" ht="16.5" customHeight="1" x14ac:dyDescent="0.25">
      <c r="A2" s="24"/>
      <c r="B2" s="25"/>
    </row>
    <row r="3" spans="1:54" ht="18" customHeight="1" x14ac:dyDescent="0.3">
      <c r="A3" s="12"/>
      <c r="B3" s="5"/>
    </row>
    <row r="4" spans="1:54" ht="18" customHeight="1" x14ac:dyDescent="0.3">
      <c r="A4" s="14" t="s">
        <v>11</v>
      </c>
      <c r="B4" s="15"/>
    </row>
    <row r="5" spans="1:54" ht="18" customHeight="1" x14ac:dyDescent="0.3">
      <c r="A5" s="14" t="s">
        <v>12</v>
      </c>
      <c r="B5" s="15"/>
    </row>
    <row r="6" spans="1:54" ht="18" customHeight="1" x14ac:dyDescent="0.3">
      <c r="A6" s="14"/>
    </row>
    <row r="7" spans="1:54" ht="18" customHeight="1" x14ac:dyDescent="0.25">
      <c r="A7" s="23" t="s">
        <v>15</v>
      </c>
      <c r="B7" s="13"/>
    </row>
    <row r="8" spans="1:54" s="8" customFormat="1" ht="33.75" customHeight="1" x14ac:dyDescent="0.2">
      <c r="A8" s="68" t="s">
        <v>30</v>
      </c>
      <c r="B8" s="28"/>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row>
    <row r="9" spans="1:54" s="8" customFormat="1" ht="18" customHeight="1" x14ac:dyDescent="0.2">
      <c r="A9" s="68" t="s">
        <v>31</v>
      </c>
      <c r="B9" s="28"/>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row>
    <row r="10" spans="1:54" ht="18" customHeight="1" x14ac:dyDescent="0.3">
      <c r="A10" s="12"/>
      <c r="B10" s="13"/>
    </row>
    <row r="11" spans="1:54" ht="18" customHeight="1" x14ac:dyDescent="0.25">
      <c r="A11" s="23" t="s">
        <v>16</v>
      </c>
    </row>
    <row r="12" spans="1:54" s="6" customFormat="1" ht="18" customHeight="1" x14ac:dyDescent="0.2">
      <c r="A12" s="68" t="s">
        <v>6</v>
      </c>
      <c r="B12" s="70"/>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row>
    <row r="13" spans="1:54" s="6" customFormat="1" ht="18" customHeight="1" x14ac:dyDescent="0.2">
      <c r="A13" s="68" t="s">
        <v>7</v>
      </c>
      <c r="B13" s="70"/>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s="6" customFormat="1" ht="18" customHeight="1" x14ac:dyDescent="0.2">
      <c r="A14" s="68" t="s">
        <v>0</v>
      </c>
      <c r="B14" s="71"/>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row>
    <row r="15" spans="1:54" s="33" customFormat="1" ht="18" customHeight="1" x14ac:dyDescent="0.3">
      <c r="A15" s="34"/>
      <c r="B15" s="3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s="6" customFormat="1" ht="18" customHeight="1" x14ac:dyDescent="0.25">
      <c r="A16" s="23" t="s">
        <v>42</v>
      </c>
      <c r="B16" s="1"/>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row>
    <row r="17" spans="1:54" s="6" customFormat="1" ht="18" customHeight="1" x14ac:dyDescent="0.2">
      <c r="A17" s="68" t="s">
        <v>43</v>
      </c>
      <c r="B17" s="72"/>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row>
    <row r="18" spans="1:54" s="6" customFormat="1" ht="18" customHeight="1" x14ac:dyDescent="0.2">
      <c r="A18" s="68" t="s">
        <v>51</v>
      </c>
      <c r="B18" s="70"/>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row>
    <row r="19" spans="1:54" s="6" customFormat="1" ht="18" customHeight="1" x14ac:dyDescent="0.2">
      <c r="A19" s="68" t="s">
        <v>13</v>
      </c>
      <c r="B19" s="70"/>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row>
    <row r="20" spans="1:54" s="6" customFormat="1" ht="18" customHeight="1" x14ac:dyDescent="0.2">
      <c r="A20" s="44"/>
      <c r="B20" s="45"/>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row>
    <row r="21" spans="1:54" s="6" customFormat="1" ht="18" customHeight="1" x14ac:dyDescent="0.2">
      <c r="A21" s="69" t="s">
        <v>41</v>
      </c>
      <c r="B21" s="33"/>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row>
    <row r="22" spans="1:54" s="104" customFormat="1" x14ac:dyDescent="0.2">
      <c r="A22" s="105"/>
      <c r="B22" s="105"/>
    </row>
    <row r="23" spans="1:54" s="106" customFormat="1" x14ac:dyDescent="0.2">
      <c r="A23" s="107"/>
      <c r="B23" s="107"/>
    </row>
    <row r="24" spans="1:54" s="106" customFormat="1" x14ac:dyDescent="0.2">
      <c r="A24" s="107"/>
      <c r="B24" s="107"/>
    </row>
    <row r="25" spans="1:54" s="106" customFormat="1" x14ac:dyDescent="0.2">
      <c r="A25" s="107"/>
      <c r="B25" s="108"/>
    </row>
    <row r="26" spans="1:54" s="106" customFormat="1" x14ac:dyDescent="0.2">
      <c r="A26" s="107"/>
      <c r="B26" s="108"/>
    </row>
    <row r="27" spans="1:54" s="106" customFormat="1" x14ac:dyDescent="0.2">
      <c r="B27" s="109"/>
    </row>
    <row r="28" spans="1:54" s="106" customFormat="1" x14ac:dyDescent="0.2">
      <c r="B28" s="110"/>
    </row>
    <row r="29" spans="1:54" s="106" customFormat="1" x14ac:dyDescent="0.2">
      <c r="B29" s="110"/>
    </row>
    <row r="30" spans="1:54" s="106" customFormat="1" x14ac:dyDescent="0.2">
      <c r="B30" s="110"/>
    </row>
    <row r="31" spans="1:54" s="106" customFormat="1" x14ac:dyDescent="0.2">
      <c r="B31" s="110"/>
    </row>
    <row r="32" spans="1:54" s="106" customFormat="1" x14ac:dyDescent="0.2">
      <c r="B32" s="110"/>
    </row>
    <row r="33" spans="1:2" s="106" customFormat="1" x14ac:dyDescent="0.2">
      <c r="B33" s="110"/>
    </row>
    <row r="34" spans="1:2" s="106" customFormat="1" x14ac:dyDescent="0.2">
      <c r="B34" s="110"/>
    </row>
    <row r="35" spans="1:2" s="106" customFormat="1" x14ac:dyDescent="0.2">
      <c r="B35" s="110"/>
    </row>
    <row r="36" spans="1:2" s="106" customFormat="1" x14ac:dyDescent="0.2">
      <c r="B36" s="110"/>
    </row>
    <row r="37" spans="1:2" s="106" customFormat="1" x14ac:dyDescent="0.2">
      <c r="B37" s="110"/>
    </row>
    <row r="38" spans="1:2" s="106" customFormat="1" x14ac:dyDescent="0.2">
      <c r="A38" s="111"/>
      <c r="B38" s="109"/>
    </row>
    <row r="39" spans="1:2" s="106" customFormat="1" x14ac:dyDescent="0.2">
      <c r="A39" s="111"/>
      <c r="B39" s="110"/>
    </row>
    <row r="40" spans="1:2" s="106" customFormat="1" x14ac:dyDescent="0.2">
      <c r="A40" s="111"/>
      <c r="B40" s="110"/>
    </row>
    <row r="41" spans="1:2" s="106" customFormat="1" x14ac:dyDescent="0.2">
      <c r="A41" s="111"/>
      <c r="B41" s="110"/>
    </row>
    <row r="42" spans="1:2" s="106" customFormat="1" x14ac:dyDescent="0.2">
      <c r="A42" s="111"/>
      <c r="B42" s="110"/>
    </row>
    <row r="43" spans="1:2" s="106" customFormat="1" x14ac:dyDescent="0.2">
      <c r="A43" s="111"/>
      <c r="B43" s="110"/>
    </row>
    <row r="44" spans="1:2" s="106" customFormat="1" x14ac:dyDescent="0.2">
      <c r="A44" s="111"/>
      <c r="B44" s="110"/>
    </row>
    <row r="45" spans="1:2" s="106" customFormat="1" x14ac:dyDescent="0.2">
      <c r="A45" s="111"/>
    </row>
    <row r="46" spans="1:2" s="106" customFormat="1" x14ac:dyDescent="0.2"/>
    <row r="47" spans="1:2" s="106" customFormat="1" x14ac:dyDescent="0.2"/>
    <row r="48" spans="1:2" s="106" customFormat="1" x14ac:dyDescent="0.2"/>
    <row r="49" spans="1:54" s="106" customFormat="1" x14ac:dyDescent="0.2"/>
    <row r="50" spans="1:54" s="106" customFormat="1" x14ac:dyDescent="0.2"/>
    <row r="51" spans="1:54" s="9" customFormat="1" x14ac:dyDescent="0.2">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row>
    <row r="52" spans="1:54" s="9" customFormat="1" x14ac:dyDescent="0.2">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row>
    <row r="53" spans="1:54" s="9" customFormat="1" x14ac:dyDescent="0.2">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row>
    <row r="54" spans="1:54" x14ac:dyDescent="0.2">
      <c r="A54" s="9"/>
      <c r="B54" s="9"/>
    </row>
    <row r="55" spans="1:54" x14ac:dyDescent="0.2">
      <c r="A55" s="2"/>
      <c r="B55" s="2"/>
    </row>
    <row r="56" spans="1:54" x14ac:dyDescent="0.2">
      <c r="A56" s="2"/>
      <c r="B56" s="2"/>
    </row>
    <row r="57" spans="1:54" x14ac:dyDescent="0.2">
      <c r="A57" s="2"/>
      <c r="B57" s="2"/>
    </row>
    <row r="58" spans="1:54" x14ac:dyDescent="0.2">
      <c r="A58" s="2"/>
      <c r="B58" s="2"/>
    </row>
    <row r="59" spans="1:54" x14ac:dyDescent="0.2">
      <c r="A59" s="2"/>
      <c r="B59" s="2"/>
    </row>
    <row r="60" spans="1:54" x14ac:dyDescent="0.2">
      <c r="A60" s="2"/>
      <c r="B60" s="2"/>
    </row>
    <row r="61" spans="1:54" x14ac:dyDescent="0.2">
      <c r="A61" s="2"/>
      <c r="B61" s="2"/>
    </row>
    <row r="62" spans="1:54" x14ac:dyDescent="0.2">
      <c r="A62" s="2"/>
      <c r="B62" s="2"/>
    </row>
    <row r="63" spans="1:54" x14ac:dyDescent="0.2">
      <c r="A63" s="2"/>
      <c r="B63" s="2"/>
    </row>
    <row r="64" spans="1:54" x14ac:dyDescent="0.2">
      <c r="A64" s="2"/>
      <c r="B64" s="2"/>
    </row>
    <row r="65" spans="1:2" x14ac:dyDescent="0.2">
      <c r="A65" s="2"/>
      <c r="B65" s="2"/>
    </row>
    <row r="66" spans="1:2" x14ac:dyDescent="0.2">
      <c r="A66" s="2"/>
      <c r="B66" s="2"/>
    </row>
    <row r="67" spans="1:2" x14ac:dyDescent="0.2">
      <c r="A67" s="2"/>
      <c r="B67" s="2"/>
    </row>
    <row r="68" spans="1:2" x14ac:dyDescent="0.2">
      <c r="A68" s="2"/>
      <c r="B68" s="2"/>
    </row>
    <row r="69" spans="1:2" x14ac:dyDescent="0.2">
      <c r="A69" s="2"/>
      <c r="B69" s="2"/>
    </row>
    <row r="70" spans="1:2" x14ac:dyDescent="0.2">
      <c r="A70" s="2"/>
      <c r="B70" s="2"/>
    </row>
    <row r="71" spans="1:2" x14ac:dyDescent="0.2">
      <c r="A71" s="2"/>
      <c r="B71" s="2"/>
    </row>
    <row r="72" spans="1:2" x14ac:dyDescent="0.2">
      <c r="A72" s="2"/>
      <c r="B72" s="2"/>
    </row>
    <row r="73" spans="1:2" x14ac:dyDescent="0.2">
      <c r="A73" s="2"/>
      <c r="B73" s="2"/>
    </row>
    <row r="74" spans="1:2" x14ac:dyDescent="0.2">
      <c r="A74" s="2"/>
      <c r="B74" s="2"/>
    </row>
    <row r="75" spans="1:2" x14ac:dyDescent="0.2">
      <c r="A75" s="2"/>
      <c r="B75" s="2"/>
    </row>
    <row r="76" spans="1:2" x14ac:dyDescent="0.2">
      <c r="A76" s="2"/>
      <c r="B76" s="2"/>
    </row>
    <row r="77" spans="1:2" x14ac:dyDescent="0.2">
      <c r="A77" s="2"/>
      <c r="B77" s="2"/>
    </row>
    <row r="78" spans="1:2" x14ac:dyDescent="0.2">
      <c r="A78" s="2"/>
      <c r="B78" s="2"/>
    </row>
    <row r="79" spans="1:2" x14ac:dyDescent="0.2">
      <c r="A79" s="2"/>
      <c r="B79" s="2"/>
    </row>
    <row r="80" spans="1:2" x14ac:dyDescent="0.2">
      <c r="A80" s="2"/>
      <c r="B80" s="2"/>
    </row>
    <row r="81" spans="1:2" x14ac:dyDescent="0.2">
      <c r="A81" s="2"/>
      <c r="B81" s="2"/>
    </row>
    <row r="82" spans="1:2" x14ac:dyDescent="0.2">
      <c r="A82" s="2"/>
      <c r="B82" s="2"/>
    </row>
    <row r="83" spans="1:2" x14ac:dyDescent="0.2">
      <c r="A83" s="2"/>
      <c r="B83" s="2"/>
    </row>
    <row r="84" spans="1:2" x14ac:dyDescent="0.2">
      <c r="A84" s="2"/>
      <c r="B84" s="2"/>
    </row>
    <row r="85" spans="1:2" x14ac:dyDescent="0.2">
      <c r="A85" s="2"/>
      <c r="B85" s="2"/>
    </row>
    <row r="86" spans="1:2" x14ac:dyDescent="0.2">
      <c r="A86" s="2"/>
      <c r="B86" s="2"/>
    </row>
    <row r="87" spans="1:2" x14ac:dyDescent="0.2">
      <c r="A87" s="2"/>
      <c r="B87" s="2"/>
    </row>
    <row r="88" spans="1:2" x14ac:dyDescent="0.2">
      <c r="A88" s="2"/>
      <c r="B88" s="2"/>
    </row>
    <row r="89" spans="1:2" x14ac:dyDescent="0.2">
      <c r="A89" s="2"/>
      <c r="B89" s="2"/>
    </row>
    <row r="90" spans="1:2" x14ac:dyDescent="0.2">
      <c r="A90" s="2"/>
      <c r="B90" s="2"/>
    </row>
    <row r="91" spans="1:2" x14ac:dyDescent="0.2">
      <c r="A91" s="2"/>
      <c r="B91" s="2"/>
    </row>
    <row r="92" spans="1:2" x14ac:dyDescent="0.2">
      <c r="A92" s="2"/>
      <c r="B92" s="2"/>
    </row>
    <row r="93" spans="1:2" x14ac:dyDescent="0.2">
      <c r="A93" s="2"/>
      <c r="B93" s="2"/>
    </row>
    <row r="94" spans="1:2" x14ac:dyDescent="0.2">
      <c r="A94" s="2"/>
      <c r="B94" s="2"/>
    </row>
    <row r="95" spans="1:2" x14ac:dyDescent="0.2">
      <c r="A95" s="2"/>
      <c r="B95" s="2"/>
    </row>
    <row r="96" spans="1:2" x14ac:dyDescent="0.2">
      <c r="A96" s="2"/>
      <c r="B96" s="2"/>
    </row>
    <row r="97" spans="1:2" x14ac:dyDescent="0.2">
      <c r="A97" s="2"/>
      <c r="B97" s="2"/>
    </row>
    <row r="98" spans="1:2" x14ac:dyDescent="0.2">
      <c r="A98" s="2"/>
      <c r="B98" s="2"/>
    </row>
    <row r="99" spans="1:2" x14ac:dyDescent="0.2">
      <c r="A99" s="2"/>
      <c r="B99" s="2"/>
    </row>
    <row r="100" spans="1:2" x14ac:dyDescent="0.2">
      <c r="A100" s="2"/>
      <c r="B100" s="2"/>
    </row>
    <row r="101" spans="1:2" x14ac:dyDescent="0.2">
      <c r="A101" s="2"/>
      <c r="B101" s="2"/>
    </row>
    <row r="102" spans="1:2" x14ac:dyDescent="0.2">
      <c r="A102" s="2"/>
      <c r="B102" s="2"/>
    </row>
    <row r="103" spans="1:2" x14ac:dyDescent="0.2">
      <c r="A103" s="2"/>
      <c r="B103" s="2"/>
    </row>
    <row r="104" spans="1:2" x14ac:dyDescent="0.2">
      <c r="A104" s="2"/>
      <c r="B104" s="2"/>
    </row>
    <row r="105" spans="1:2" x14ac:dyDescent="0.2">
      <c r="A105" s="2"/>
      <c r="B105" s="2"/>
    </row>
    <row r="106" spans="1:2" x14ac:dyDescent="0.2">
      <c r="A106" s="2"/>
      <c r="B106" s="2"/>
    </row>
    <row r="107" spans="1:2" x14ac:dyDescent="0.2">
      <c r="A107" s="2"/>
      <c r="B107" s="2"/>
    </row>
    <row r="108" spans="1:2" x14ac:dyDescent="0.2">
      <c r="A108" s="2"/>
      <c r="B108" s="2"/>
    </row>
    <row r="109" spans="1:2" x14ac:dyDescent="0.2">
      <c r="A109" s="2"/>
      <c r="B109" s="2"/>
    </row>
    <row r="110" spans="1:2" x14ac:dyDescent="0.2">
      <c r="A110" s="2"/>
      <c r="B110" s="2"/>
    </row>
    <row r="111" spans="1:2" x14ac:dyDescent="0.2">
      <c r="A111" s="2"/>
      <c r="B111" s="2"/>
    </row>
    <row r="112" spans="1:2" x14ac:dyDescent="0.2">
      <c r="A112" s="2"/>
      <c r="B112" s="2"/>
    </row>
    <row r="113" spans="1:2" x14ac:dyDescent="0.2">
      <c r="A113" s="2"/>
      <c r="B113" s="2"/>
    </row>
    <row r="114" spans="1:2" x14ac:dyDescent="0.2">
      <c r="A114" s="2"/>
      <c r="B114" s="2"/>
    </row>
    <row r="115" spans="1:2" x14ac:dyDescent="0.2">
      <c r="A115" s="2"/>
      <c r="B115" s="2"/>
    </row>
    <row r="116" spans="1:2" x14ac:dyDescent="0.2">
      <c r="A116" s="2"/>
      <c r="B116" s="2"/>
    </row>
    <row r="117" spans="1:2" x14ac:dyDescent="0.2">
      <c r="A117" s="2"/>
      <c r="B117" s="2"/>
    </row>
    <row r="118" spans="1:2" x14ac:dyDescent="0.2">
      <c r="A118" s="2"/>
      <c r="B118" s="2"/>
    </row>
    <row r="119" spans="1:2" x14ac:dyDescent="0.2">
      <c r="A119" s="2"/>
      <c r="B119" s="2"/>
    </row>
    <row r="120" spans="1:2" x14ac:dyDescent="0.2">
      <c r="A120" s="2"/>
      <c r="B120" s="2"/>
    </row>
    <row r="121" spans="1:2" x14ac:dyDescent="0.2">
      <c r="A121" s="2"/>
      <c r="B121" s="2"/>
    </row>
    <row r="122" spans="1:2" x14ac:dyDescent="0.2">
      <c r="A122" s="2"/>
      <c r="B122" s="2"/>
    </row>
    <row r="123" spans="1:2" x14ac:dyDescent="0.2">
      <c r="A123" s="2"/>
      <c r="B123" s="2"/>
    </row>
    <row r="124" spans="1:2" x14ac:dyDescent="0.2">
      <c r="A124" s="2"/>
      <c r="B124" s="2"/>
    </row>
    <row r="125" spans="1:2" x14ac:dyDescent="0.2">
      <c r="A125" s="2"/>
      <c r="B125" s="2"/>
    </row>
    <row r="126" spans="1:2" x14ac:dyDescent="0.2">
      <c r="A126" s="2"/>
      <c r="B126" s="2"/>
    </row>
    <row r="127" spans="1:2" x14ac:dyDescent="0.2">
      <c r="A127" s="2"/>
      <c r="B127" s="2"/>
    </row>
    <row r="128" spans="1:2" x14ac:dyDescent="0.2">
      <c r="A128" s="2"/>
      <c r="B128" s="2"/>
    </row>
    <row r="129" spans="1:2" x14ac:dyDescent="0.2">
      <c r="A129" s="2"/>
      <c r="B129" s="2"/>
    </row>
    <row r="130" spans="1:2" x14ac:dyDescent="0.2">
      <c r="A130" s="2"/>
      <c r="B130" s="2"/>
    </row>
    <row r="131" spans="1:2" x14ac:dyDescent="0.2">
      <c r="A131" s="2"/>
      <c r="B131" s="2"/>
    </row>
    <row r="132" spans="1:2" x14ac:dyDescent="0.2">
      <c r="A132" s="2"/>
      <c r="B132" s="2"/>
    </row>
    <row r="133" spans="1:2" x14ac:dyDescent="0.2">
      <c r="A133" s="2"/>
      <c r="B133" s="2"/>
    </row>
    <row r="134" spans="1:2" x14ac:dyDescent="0.2">
      <c r="A134" s="2"/>
      <c r="B134" s="2"/>
    </row>
    <row r="135" spans="1:2" x14ac:dyDescent="0.2">
      <c r="A135" s="2"/>
      <c r="B135" s="2"/>
    </row>
    <row r="136" spans="1:2" x14ac:dyDescent="0.2">
      <c r="A136" s="2"/>
      <c r="B136" s="2"/>
    </row>
    <row r="137" spans="1:2" x14ac:dyDescent="0.2">
      <c r="A137" s="2"/>
      <c r="B137" s="2"/>
    </row>
    <row r="138" spans="1:2" x14ac:dyDescent="0.2">
      <c r="A138" s="2"/>
      <c r="B138" s="2"/>
    </row>
    <row r="139" spans="1:2" x14ac:dyDescent="0.2">
      <c r="A139" s="2"/>
      <c r="B139" s="2"/>
    </row>
    <row r="140" spans="1:2" x14ac:dyDescent="0.2">
      <c r="A140" s="2"/>
      <c r="B140" s="2"/>
    </row>
    <row r="141" spans="1:2" x14ac:dyDescent="0.2">
      <c r="A141" s="2"/>
      <c r="B141" s="2"/>
    </row>
    <row r="142" spans="1:2" x14ac:dyDescent="0.2">
      <c r="A142" s="2"/>
      <c r="B142" s="2"/>
    </row>
    <row r="143" spans="1:2" x14ac:dyDescent="0.2">
      <c r="A143" s="2"/>
      <c r="B143" s="2"/>
    </row>
    <row r="144" spans="1:2" x14ac:dyDescent="0.2">
      <c r="A144" s="2"/>
      <c r="B144" s="2"/>
    </row>
    <row r="145" spans="1:2" x14ac:dyDescent="0.2">
      <c r="A145" s="2"/>
      <c r="B145" s="2"/>
    </row>
    <row r="146" spans="1:2" x14ac:dyDescent="0.2">
      <c r="A146" s="2"/>
      <c r="B146" s="2"/>
    </row>
    <row r="147" spans="1:2" x14ac:dyDescent="0.2">
      <c r="A147" s="2"/>
      <c r="B147" s="2"/>
    </row>
    <row r="148" spans="1:2" x14ac:dyDescent="0.2">
      <c r="A148" s="2"/>
      <c r="B148" s="2"/>
    </row>
    <row r="149" spans="1:2" x14ac:dyDescent="0.2">
      <c r="A149" s="2"/>
      <c r="B149" s="2"/>
    </row>
    <row r="150" spans="1:2" x14ac:dyDescent="0.2">
      <c r="A150" s="2"/>
      <c r="B150" s="2"/>
    </row>
    <row r="151" spans="1:2" x14ac:dyDescent="0.2">
      <c r="A151" s="2"/>
      <c r="B151" s="2"/>
    </row>
    <row r="152" spans="1:2" x14ac:dyDescent="0.2">
      <c r="A152" s="2"/>
      <c r="B152" s="2"/>
    </row>
    <row r="153" spans="1:2" x14ac:dyDescent="0.2">
      <c r="A153" s="2"/>
      <c r="B153" s="2"/>
    </row>
    <row r="154" spans="1:2" x14ac:dyDescent="0.2">
      <c r="A154" s="2"/>
      <c r="B154" s="2"/>
    </row>
    <row r="155" spans="1:2" x14ac:dyDescent="0.2">
      <c r="A155" s="2"/>
      <c r="B155" s="2"/>
    </row>
    <row r="156" spans="1:2" x14ac:dyDescent="0.2">
      <c r="A156" s="2"/>
      <c r="B156" s="2"/>
    </row>
    <row r="157" spans="1:2" x14ac:dyDescent="0.2">
      <c r="A157" s="2"/>
      <c r="B157" s="2"/>
    </row>
    <row r="158" spans="1:2" x14ac:dyDescent="0.2">
      <c r="A158" s="2"/>
      <c r="B158" s="2"/>
    </row>
    <row r="159" spans="1:2" x14ac:dyDescent="0.2">
      <c r="A159" s="2"/>
      <c r="B159" s="2"/>
    </row>
    <row r="160" spans="1:2" x14ac:dyDescent="0.2">
      <c r="A160" s="2"/>
      <c r="B160" s="2"/>
    </row>
    <row r="161" spans="1:2" x14ac:dyDescent="0.2">
      <c r="A161" s="2"/>
      <c r="B161" s="2"/>
    </row>
    <row r="162" spans="1:2" x14ac:dyDescent="0.2">
      <c r="A162" s="2"/>
      <c r="B162" s="2"/>
    </row>
    <row r="163" spans="1:2" x14ac:dyDescent="0.2">
      <c r="A163" s="2"/>
      <c r="B163" s="2"/>
    </row>
    <row r="164" spans="1:2" x14ac:dyDescent="0.2">
      <c r="A164" s="2"/>
      <c r="B164" s="2"/>
    </row>
    <row r="165" spans="1:2" x14ac:dyDescent="0.2">
      <c r="A165" s="2"/>
      <c r="B165" s="2"/>
    </row>
    <row r="166" spans="1:2" x14ac:dyDescent="0.2">
      <c r="A166" s="2"/>
      <c r="B166" s="2"/>
    </row>
    <row r="167" spans="1:2" x14ac:dyDescent="0.2">
      <c r="A167" s="2"/>
      <c r="B167" s="2"/>
    </row>
    <row r="168" spans="1:2" x14ac:dyDescent="0.2">
      <c r="A168" s="2"/>
      <c r="B168" s="2"/>
    </row>
    <row r="169" spans="1:2" x14ac:dyDescent="0.2">
      <c r="A169" s="2"/>
      <c r="B169" s="2"/>
    </row>
    <row r="170" spans="1:2" x14ac:dyDescent="0.2">
      <c r="A170" s="2"/>
      <c r="B170" s="2"/>
    </row>
    <row r="171" spans="1:2" x14ac:dyDescent="0.2">
      <c r="A171" s="2"/>
      <c r="B171" s="2"/>
    </row>
    <row r="172" spans="1:2" x14ac:dyDescent="0.2">
      <c r="A172" s="2"/>
      <c r="B172" s="2"/>
    </row>
    <row r="173" spans="1:2" x14ac:dyDescent="0.2">
      <c r="A173" s="2"/>
      <c r="B173" s="2"/>
    </row>
    <row r="174" spans="1:2" x14ac:dyDescent="0.2">
      <c r="A174" s="2"/>
      <c r="B174" s="2"/>
    </row>
    <row r="175" spans="1:2" x14ac:dyDescent="0.2">
      <c r="A175" s="2"/>
      <c r="B175" s="2"/>
    </row>
    <row r="176" spans="1:2" x14ac:dyDescent="0.2">
      <c r="A176" s="2"/>
      <c r="B176" s="2"/>
    </row>
    <row r="177" spans="1:2" x14ac:dyDescent="0.2">
      <c r="A177" s="2"/>
      <c r="B177" s="2"/>
    </row>
    <row r="178" spans="1:2" x14ac:dyDescent="0.2">
      <c r="A178" s="2"/>
      <c r="B178" s="2"/>
    </row>
    <row r="179" spans="1:2" x14ac:dyDescent="0.2">
      <c r="A179" s="2"/>
      <c r="B179" s="2"/>
    </row>
    <row r="180" spans="1:2" x14ac:dyDescent="0.2">
      <c r="A180" s="2"/>
      <c r="B180" s="2"/>
    </row>
    <row r="181" spans="1:2" x14ac:dyDescent="0.2">
      <c r="A181" s="2"/>
      <c r="B181" s="2"/>
    </row>
    <row r="182" spans="1:2" x14ac:dyDescent="0.2">
      <c r="A182" s="2"/>
      <c r="B182" s="2"/>
    </row>
    <row r="183" spans="1:2" x14ac:dyDescent="0.2">
      <c r="A183" s="2"/>
      <c r="B183" s="2"/>
    </row>
    <row r="184" spans="1:2" x14ac:dyDescent="0.2">
      <c r="A184" s="2"/>
      <c r="B184" s="2"/>
    </row>
    <row r="185" spans="1:2" x14ac:dyDescent="0.2">
      <c r="A185" s="2"/>
      <c r="B185" s="2"/>
    </row>
    <row r="186" spans="1:2" x14ac:dyDescent="0.2">
      <c r="A186" s="2"/>
      <c r="B186" s="2"/>
    </row>
    <row r="187" spans="1:2" x14ac:dyDescent="0.2">
      <c r="A187" s="2"/>
      <c r="B187" s="2"/>
    </row>
    <row r="188" spans="1:2" x14ac:dyDescent="0.2">
      <c r="A188" s="2"/>
      <c r="B188" s="2"/>
    </row>
    <row r="189" spans="1:2" x14ac:dyDescent="0.2">
      <c r="A189" s="2"/>
      <c r="B189" s="2"/>
    </row>
    <row r="190" spans="1:2" x14ac:dyDescent="0.2">
      <c r="A190" s="2"/>
      <c r="B190" s="2"/>
    </row>
    <row r="191" spans="1:2" x14ac:dyDescent="0.2">
      <c r="A191" s="2"/>
      <c r="B191" s="2"/>
    </row>
    <row r="192" spans="1:2" x14ac:dyDescent="0.2">
      <c r="A192" s="2"/>
      <c r="B192" s="2"/>
    </row>
    <row r="193" spans="1:2" x14ac:dyDescent="0.2">
      <c r="A193" s="2"/>
      <c r="B193" s="2"/>
    </row>
    <row r="194" spans="1:2" x14ac:dyDescent="0.2">
      <c r="A194" s="2"/>
      <c r="B194" s="2"/>
    </row>
    <row r="195" spans="1:2" x14ac:dyDescent="0.2">
      <c r="A195" s="2"/>
      <c r="B195" s="2"/>
    </row>
    <row r="196" spans="1:2" x14ac:dyDescent="0.2">
      <c r="A196" s="2"/>
      <c r="B196" s="2"/>
    </row>
    <row r="197" spans="1:2" x14ac:dyDescent="0.2">
      <c r="A197" s="2"/>
      <c r="B197" s="2"/>
    </row>
    <row r="198" spans="1:2" x14ac:dyDescent="0.2">
      <c r="A198" s="2"/>
      <c r="B198" s="2"/>
    </row>
    <row r="199" spans="1:2" x14ac:dyDescent="0.2">
      <c r="A199" s="2"/>
      <c r="B199" s="2"/>
    </row>
    <row r="200" spans="1:2" x14ac:dyDescent="0.2">
      <c r="A200" s="2"/>
      <c r="B200" s="2"/>
    </row>
    <row r="201" spans="1:2" x14ac:dyDescent="0.2">
      <c r="A201" s="2"/>
      <c r="B201" s="2"/>
    </row>
    <row r="202" spans="1:2" x14ac:dyDescent="0.2">
      <c r="A202" s="2"/>
      <c r="B202" s="2"/>
    </row>
    <row r="203" spans="1:2" x14ac:dyDescent="0.2">
      <c r="A203" s="2"/>
      <c r="B203" s="2"/>
    </row>
    <row r="204" spans="1:2" x14ac:dyDescent="0.2">
      <c r="A204" s="2"/>
      <c r="B204" s="2"/>
    </row>
    <row r="205" spans="1:2" x14ac:dyDescent="0.2">
      <c r="A205" s="2"/>
      <c r="B205" s="2"/>
    </row>
    <row r="206" spans="1:2" x14ac:dyDescent="0.2">
      <c r="A206" s="2"/>
      <c r="B206" s="2"/>
    </row>
    <row r="207" spans="1:2" x14ac:dyDescent="0.2">
      <c r="A207" s="2"/>
      <c r="B207" s="2"/>
    </row>
    <row r="208" spans="1:2" x14ac:dyDescent="0.2">
      <c r="A208" s="2"/>
      <c r="B208" s="2"/>
    </row>
    <row r="209" spans="1:2" x14ac:dyDescent="0.2">
      <c r="A209" s="2"/>
      <c r="B209" s="2"/>
    </row>
    <row r="210" spans="1:2" x14ac:dyDescent="0.2">
      <c r="A210" s="2"/>
      <c r="B210" s="2"/>
    </row>
    <row r="211" spans="1:2" x14ac:dyDescent="0.2">
      <c r="A211" s="2"/>
      <c r="B211" s="2"/>
    </row>
    <row r="212" spans="1:2" x14ac:dyDescent="0.2">
      <c r="A212" s="2"/>
      <c r="B212" s="2"/>
    </row>
    <row r="213" spans="1:2" x14ac:dyDescent="0.2">
      <c r="A213" s="2"/>
      <c r="B213" s="2"/>
    </row>
    <row r="214" spans="1:2" x14ac:dyDescent="0.2">
      <c r="A214" s="2"/>
      <c r="B214" s="2"/>
    </row>
    <row r="215" spans="1:2" x14ac:dyDescent="0.2">
      <c r="A215" s="2"/>
      <c r="B215" s="2"/>
    </row>
    <row r="216" spans="1:2" x14ac:dyDescent="0.2">
      <c r="A216" s="2"/>
      <c r="B216" s="2"/>
    </row>
    <row r="217" spans="1:2" x14ac:dyDescent="0.2">
      <c r="A217" s="2"/>
      <c r="B217" s="2"/>
    </row>
    <row r="218" spans="1:2" x14ac:dyDescent="0.2">
      <c r="A218" s="2"/>
      <c r="B218" s="2"/>
    </row>
    <row r="219" spans="1:2" x14ac:dyDescent="0.2">
      <c r="A219" s="2"/>
      <c r="B219" s="2"/>
    </row>
    <row r="220" spans="1:2" x14ac:dyDescent="0.2">
      <c r="A220" s="2"/>
      <c r="B220" s="2"/>
    </row>
    <row r="221" spans="1:2" x14ac:dyDescent="0.2">
      <c r="A221" s="2"/>
      <c r="B221" s="2"/>
    </row>
    <row r="222" spans="1:2" x14ac:dyDescent="0.2">
      <c r="A222" s="2"/>
      <c r="B222" s="2"/>
    </row>
    <row r="223" spans="1:2" x14ac:dyDescent="0.2">
      <c r="A223" s="2"/>
      <c r="B223" s="2"/>
    </row>
    <row r="224" spans="1:2" x14ac:dyDescent="0.2">
      <c r="A224" s="2"/>
      <c r="B224" s="2"/>
    </row>
    <row r="225" spans="1:2" x14ac:dyDescent="0.2">
      <c r="A225" s="2"/>
      <c r="B225" s="2"/>
    </row>
    <row r="226" spans="1:2" x14ac:dyDescent="0.2">
      <c r="A226" s="2"/>
      <c r="B226" s="2"/>
    </row>
    <row r="227" spans="1:2" x14ac:dyDescent="0.2">
      <c r="A227" s="2"/>
      <c r="B227" s="2"/>
    </row>
    <row r="228" spans="1:2" x14ac:dyDescent="0.2">
      <c r="A228" s="2"/>
      <c r="B228" s="2"/>
    </row>
    <row r="229" spans="1:2" x14ac:dyDescent="0.2">
      <c r="A229" s="2"/>
      <c r="B229" s="2"/>
    </row>
    <row r="230" spans="1:2" x14ac:dyDescent="0.2">
      <c r="A230" s="2"/>
      <c r="B230" s="2"/>
    </row>
    <row r="231" spans="1:2" x14ac:dyDescent="0.2">
      <c r="A231" s="2"/>
      <c r="B231" s="2"/>
    </row>
    <row r="232" spans="1:2" x14ac:dyDescent="0.2">
      <c r="A232" s="2"/>
      <c r="B232" s="2"/>
    </row>
    <row r="233" spans="1:2" x14ac:dyDescent="0.2">
      <c r="A233" s="2"/>
      <c r="B233" s="2"/>
    </row>
    <row r="234" spans="1:2" x14ac:dyDescent="0.2">
      <c r="A234" s="2"/>
      <c r="B234" s="2"/>
    </row>
    <row r="235" spans="1:2" x14ac:dyDescent="0.2">
      <c r="A235" s="2"/>
      <c r="B235" s="2"/>
    </row>
    <row r="236" spans="1:2" x14ac:dyDescent="0.2">
      <c r="A236" s="2"/>
      <c r="B236" s="2"/>
    </row>
    <row r="237" spans="1:2" x14ac:dyDescent="0.2">
      <c r="A237" s="2"/>
      <c r="B237" s="2"/>
    </row>
    <row r="238" spans="1:2" x14ac:dyDescent="0.2">
      <c r="A238" s="2"/>
      <c r="B238" s="2"/>
    </row>
    <row r="239" spans="1:2" x14ac:dyDescent="0.2">
      <c r="A239" s="2"/>
      <c r="B239" s="2"/>
    </row>
    <row r="240" spans="1:2" x14ac:dyDescent="0.2">
      <c r="A240" s="2"/>
      <c r="B240" s="2"/>
    </row>
    <row r="241" spans="1:2" x14ac:dyDescent="0.2">
      <c r="A241" s="2"/>
      <c r="B241" s="2"/>
    </row>
    <row r="242" spans="1:2" x14ac:dyDescent="0.2">
      <c r="A242" s="2"/>
      <c r="B242" s="2"/>
    </row>
    <row r="243" spans="1:2" x14ac:dyDescent="0.2">
      <c r="A243" s="2"/>
      <c r="B243" s="2"/>
    </row>
    <row r="244" spans="1:2" x14ac:dyDescent="0.2">
      <c r="A244" s="2"/>
      <c r="B244" s="2"/>
    </row>
    <row r="245" spans="1:2" x14ac:dyDescent="0.2">
      <c r="A245" s="2"/>
      <c r="B245" s="2"/>
    </row>
    <row r="246" spans="1:2" x14ac:dyDescent="0.2">
      <c r="A246" s="2"/>
      <c r="B246" s="2"/>
    </row>
    <row r="247" spans="1:2" x14ac:dyDescent="0.2">
      <c r="A247" s="2"/>
      <c r="B247" s="2"/>
    </row>
    <row r="248" spans="1:2" x14ac:dyDescent="0.2">
      <c r="A248" s="2"/>
      <c r="B248" s="2"/>
    </row>
    <row r="249" spans="1:2" x14ac:dyDescent="0.2">
      <c r="A249" s="2"/>
      <c r="B249" s="2"/>
    </row>
    <row r="250" spans="1:2" x14ac:dyDescent="0.2">
      <c r="A250" s="2"/>
      <c r="B250" s="2"/>
    </row>
    <row r="251" spans="1:2" x14ac:dyDescent="0.2">
      <c r="A251" s="2"/>
      <c r="B251" s="2"/>
    </row>
    <row r="252" spans="1:2" x14ac:dyDescent="0.2">
      <c r="A252" s="2"/>
      <c r="B252" s="2"/>
    </row>
    <row r="253" spans="1:2" x14ac:dyDescent="0.2">
      <c r="A253" s="2"/>
      <c r="B253" s="2"/>
    </row>
    <row r="254" spans="1:2" x14ac:dyDescent="0.2">
      <c r="A254" s="2"/>
      <c r="B254" s="2"/>
    </row>
    <row r="255" spans="1:2" x14ac:dyDescent="0.2">
      <c r="A255" s="2"/>
      <c r="B255" s="2"/>
    </row>
    <row r="256" spans="1:2" x14ac:dyDescent="0.2">
      <c r="A256" s="2"/>
      <c r="B256" s="2"/>
    </row>
    <row r="257" spans="1:2" x14ac:dyDescent="0.2">
      <c r="A257" s="2"/>
      <c r="B257" s="2"/>
    </row>
    <row r="258" spans="1:2" x14ac:dyDescent="0.2">
      <c r="A258" s="2"/>
      <c r="B258" s="2"/>
    </row>
    <row r="259" spans="1:2" x14ac:dyDescent="0.2">
      <c r="A259" s="2"/>
      <c r="B259" s="2"/>
    </row>
    <row r="260" spans="1:2" x14ac:dyDescent="0.2">
      <c r="A260" s="2"/>
      <c r="B260" s="2"/>
    </row>
    <row r="261" spans="1:2" x14ac:dyDescent="0.2">
      <c r="A261" s="2"/>
      <c r="B261" s="2"/>
    </row>
    <row r="262" spans="1:2" x14ac:dyDescent="0.2">
      <c r="A262" s="2"/>
      <c r="B262" s="2"/>
    </row>
    <row r="263" spans="1:2" x14ac:dyDescent="0.2">
      <c r="A263" s="2"/>
      <c r="B263" s="2"/>
    </row>
    <row r="264" spans="1:2" x14ac:dyDescent="0.2">
      <c r="A264" s="2"/>
      <c r="B264" s="2"/>
    </row>
    <row r="265" spans="1:2" x14ac:dyDescent="0.2">
      <c r="A265" s="2"/>
      <c r="B265" s="2"/>
    </row>
    <row r="266" spans="1:2" x14ac:dyDescent="0.2">
      <c r="A266" s="2"/>
      <c r="B266" s="2"/>
    </row>
    <row r="267" spans="1:2" x14ac:dyDescent="0.2">
      <c r="A267" s="2"/>
      <c r="B267" s="2"/>
    </row>
    <row r="268" spans="1:2" x14ac:dyDescent="0.2">
      <c r="A268" s="2"/>
      <c r="B268" s="2"/>
    </row>
    <row r="269" spans="1:2" x14ac:dyDescent="0.2">
      <c r="A269" s="2"/>
      <c r="B269" s="2"/>
    </row>
    <row r="270" spans="1:2" x14ac:dyDescent="0.2">
      <c r="A270" s="2"/>
      <c r="B270" s="2"/>
    </row>
    <row r="271" spans="1:2" x14ac:dyDescent="0.2">
      <c r="A271" s="2"/>
      <c r="B271" s="2"/>
    </row>
    <row r="272" spans="1:2" x14ac:dyDescent="0.2">
      <c r="A272" s="2"/>
      <c r="B272" s="2"/>
    </row>
    <row r="273" spans="1:2" x14ac:dyDescent="0.2">
      <c r="A273" s="2"/>
      <c r="B273" s="2"/>
    </row>
    <row r="274" spans="1:2" x14ac:dyDescent="0.2">
      <c r="A274" s="2"/>
      <c r="B274" s="2"/>
    </row>
    <row r="275" spans="1:2" x14ac:dyDescent="0.2">
      <c r="A275" s="2"/>
      <c r="B275" s="2"/>
    </row>
    <row r="276" spans="1:2" x14ac:dyDescent="0.2">
      <c r="A276" s="2"/>
      <c r="B276" s="2"/>
    </row>
    <row r="277" spans="1:2" x14ac:dyDescent="0.2">
      <c r="A277" s="2"/>
      <c r="B277" s="2"/>
    </row>
    <row r="278" spans="1:2" x14ac:dyDescent="0.2">
      <c r="A278" s="2"/>
      <c r="B278" s="2"/>
    </row>
    <row r="279" spans="1:2" x14ac:dyDescent="0.2">
      <c r="A279" s="2"/>
      <c r="B279" s="2"/>
    </row>
    <row r="280" spans="1:2" x14ac:dyDescent="0.2">
      <c r="A280" s="2"/>
      <c r="B280" s="2"/>
    </row>
    <row r="281" spans="1:2" x14ac:dyDescent="0.2">
      <c r="A281" s="2"/>
      <c r="B281" s="2"/>
    </row>
    <row r="282" spans="1:2" x14ac:dyDescent="0.2">
      <c r="A282" s="2"/>
      <c r="B282" s="2"/>
    </row>
    <row r="283" spans="1:2" x14ac:dyDescent="0.2">
      <c r="A283" s="2"/>
      <c r="B283" s="2"/>
    </row>
    <row r="284" spans="1:2" x14ac:dyDescent="0.2">
      <c r="A284" s="2"/>
      <c r="B284" s="2"/>
    </row>
    <row r="285" spans="1:2" x14ac:dyDescent="0.2">
      <c r="A285" s="2"/>
      <c r="B285" s="2"/>
    </row>
    <row r="286" spans="1:2" x14ac:dyDescent="0.2">
      <c r="A286" s="2"/>
      <c r="B286" s="2"/>
    </row>
    <row r="287" spans="1:2" x14ac:dyDescent="0.2">
      <c r="A287" s="2"/>
      <c r="B287" s="2"/>
    </row>
    <row r="288" spans="1:2" x14ac:dyDescent="0.2">
      <c r="A288" s="2"/>
      <c r="B288" s="2"/>
    </row>
    <row r="289" spans="1:2" x14ac:dyDescent="0.2">
      <c r="A289" s="2"/>
      <c r="B289" s="2"/>
    </row>
    <row r="290" spans="1:2" x14ac:dyDescent="0.2">
      <c r="A290" s="2"/>
      <c r="B290" s="2"/>
    </row>
    <row r="291" spans="1:2" x14ac:dyDescent="0.2">
      <c r="A291" s="2"/>
      <c r="B291" s="2"/>
    </row>
    <row r="292" spans="1:2" x14ac:dyDescent="0.2">
      <c r="A292" s="2"/>
      <c r="B292" s="2"/>
    </row>
    <row r="293" spans="1:2" x14ac:dyDescent="0.2">
      <c r="A293" s="2"/>
      <c r="B293" s="2"/>
    </row>
    <row r="294" spans="1:2" x14ac:dyDescent="0.2">
      <c r="A294" s="2"/>
      <c r="B294" s="2"/>
    </row>
    <row r="295" spans="1:2" x14ac:dyDescent="0.2">
      <c r="A295" s="2"/>
      <c r="B295" s="2"/>
    </row>
    <row r="296" spans="1:2" x14ac:dyDescent="0.2">
      <c r="A296" s="2"/>
      <c r="B296" s="2"/>
    </row>
    <row r="297" spans="1:2" x14ac:dyDescent="0.2">
      <c r="A297" s="2"/>
      <c r="B297" s="2"/>
    </row>
    <row r="298" spans="1:2" x14ac:dyDescent="0.2">
      <c r="A298" s="2"/>
      <c r="B298" s="2"/>
    </row>
    <row r="299" spans="1:2" x14ac:dyDescent="0.2">
      <c r="A299" s="2"/>
      <c r="B299" s="2"/>
    </row>
    <row r="300" spans="1:2" x14ac:dyDescent="0.2">
      <c r="A300" s="2"/>
      <c r="B300" s="2"/>
    </row>
    <row r="301" spans="1:2" x14ac:dyDescent="0.2">
      <c r="A301" s="2"/>
      <c r="B301" s="2"/>
    </row>
    <row r="302" spans="1:2" x14ac:dyDescent="0.2">
      <c r="A302" s="2"/>
      <c r="B302" s="2"/>
    </row>
    <row r="303" spans="1:2" x14ac:dyDescent="0.2">
      <c r="A303" s="2"/>
      <c r="B303" s="2"/>
    </row>
    <row r="304" spans="1:2" x14ac:dyDescent="0.2">
      <c r="A304" s="2"/>
      <c r="B304" s="2"/>
    </row>
    <row r="305" spans="1:2" x14ac:dyDescent="0.2">
      <c r="A305" s="2"/>
      <c r="B305" s="2"/>
    </row>
    <row r="306" spans="1:2" x14ac:dyDescent="0.2">
      <c r="A306" s="2"/>
      <c r="B306" s="2"/>
    </row>
    <row r="307" spans="1:2" x14ac:dyDescent="0.2">
      <c r="A307" s="2"/>
      <c r="B307" s="2"/>
    </row>
    <row r="308" spans="1:2" x14ac:dyDescent="0.2">
      <c r="A308" s="2"/>
      <c r="B308" s="2"/>
    </row>
    <row r="309" spans="1:2" x14ac:dyDescent="0.2">
      <c r="A309" s="2"/>
      <c r="B309" s="2"/>
    </row>
    <row r="310" spans="1:2" x14ac:dyDescent="0.2">
      <c r="A310" s="2"/>
      <c r="B310" s="2"/>
    </row>
    <row r="311" spans="1:2" x14ac:dyDescent="0.2">
      <c r="A311" s="2"/>
      <c r="B311" s="2"/>
    </row>
    <row r="312" spans="1:2" x14ac:dyDescent="0.2">
      <c r="A312" s="2"/>
      <c r="B312" s="2"/>
    </row>
    <row r="313" spans="1:2" x14ac:dyDescent="0.2">
      <c r="A313" s="2"/>
      <c r="B313" s="2"/>
    </row>
    <row r="314" spans="1:2" x14ac:dyDescent="0.2">
      <c r="A314" s="2"/>
      <c r="B314" s="2"/>
    </row>
    <row r="315" spans="1:2" x14ac:dyDescent="0.2">
      <c r="A315" s="2"/>
      <c r="B315" s="2"/>
    </row>
    <row r="316" spans="1:2" x14ac:dyDescent="0.2">
      <c r="A316" s="2"/>
      <c r="B316" s="2"/>
    </row>
    <row r="317" spans="1:2" x14ac:dyDescent="0.2">
      <c r="A317" s="2"/>
      <c r="B317" s="2"/>
    </row>
    <row r="318" spans="1:2" x14ac:dyDescent="0.2">
      <c r="A318" s="2"/>
      <c r="B318" s="2"/>
    </row>
    <row r="319" spans="1:2" x14ac:dyDescent="0.2">
      <c r="A319" s="2"/>
      <c r="B319" s="2"/>
    </row>
    <row r="320" spans="1:2" x14ac:dyDescent="0.2">
      <c r="A320" s="2"/>
      <c r="B320" s="2"/>
    </row>
    <row r="321" spans="1:2" x14ac:dyDescent="0.2">
      <c r="A321" s="2"/>
      <c r="B321" s="2"/>
    </row>
    <row r="322" spans="1:2" x14ac:dyDescent="0.2">
      <c r="A322" s="2"/>
      <c r="B322" s="2"/>
    </row>
    <row r="323" spans="1:2" x14ac:dyDescent="0.2">
      <c r="A323" s="2"/>
      <c r="B323" s="2"/>
    </row>
    <row r="324" spans="1:2" x14ac:dyDescent="0.2">
      <c r="A324" s="2"/>
      <c r="B324" s="2"/>
    </row>
    <row r="325" spans="1:2" x14ac:dyDescent="0.2">
      <c r="A325" s="2"/>
      <c r="B325" s="2"/>
    </row>
    <row r="326" spans="1:2" x14ac:dyDescent="0.2">
      <c r="A326" s="2"/>
      <c r="B326" s="2"/>
    </row>
    <row r="327" spans="1:2" x14ac:dyDescent="0.2">
      <c r="A327" s="2"/>
      <c r="B327" s="2"/>
    </row>
    <row r="328" spans="1:2" x14ac:dyDescent="0.2">
      <c r="A328" s="2"/>
      <c r="B328" s="2"/>
    </row>
    <row r="329" spans="1:2" x14ac:dyDescent="0.2">
      <c r="A329" s="2"/>
      <c r="B329" s="2"/>
    </row>
    <row r="330" spans="1:2" x14ac:dyDescent="0.2">
      <c r="A330" s="2"/>
      <c r="B330" s="2"/>
    </row>
    <row r="331" spans="1:2" x14ac:dyDescent="0.2">
      <c r="A331" s="2"/>
      <c r="B331" s="2"/>
    </row>
    <row r="332" spans="1:2" x14ac:dyDescent="0.2">
      <c r="A332" s="2"/>
      <c r="B332" s="2"/>
    </row>
    <row r="333" spans="1:2" x14ac:dyDescent="0.2">
      <c r="A333" s="2"/>
      <c r="B333" s="2"/>
    </row>
    <row r="334" spans="1:2" x14ac:dyDescent="0.2">
      <c r="A334" s="2"/>
      <c r="B334" s="2"/>
    </row>
    <row r="335" spans="1:2" x14ac:dyDescent="0.2">
      <c r="A335" s="2"/>
      <c r="B335" s="2"/>
    </row>
    <row r="336" spans="1:2" x14ac:dyDescent="0.2">
      <c r="A336" s="2"/>
      <c r="B336" s="2"/>
    </row>
    <row r="337" spans="1:2" x14ac:dyDescent="0.2">
      <c r="A337" s="2"/>
      <c r="B337" s="2"/>
    </row>
    <row r="338" spans="1:2" x14ac:dyDescent="0.2">
      <c r="A338" s="2"/>
      <c r="B338" s="2"/>
    </row>
    <row r="339" spans="1:2" x14ac:dyDescent="0.2">
      <c r="A339" s="2"/>
      <c r="B339" s="2"/>
    </row>
    <row r="340" spans="1:2" x14ac:dyDescent="0.2">
      <c r="A340" s="2"/>
      <c r="B340" s="2"/>
    </row>
    <row r="341" spans="1:2" x14ac:dyDescent="0.2">
      <c r="A341" s="2"/>
      <c r="B341" s="2"/>
    </row>
    <row r="342" spans="1:2" x14ac:dyDescent="0.2">
      <c r="A342" s="2"/>
      <c r="B342" s="2"/>
    </row>
    <row r="343" spans="1:2" x14ac:dyDescent="0.2">
      <c r="A343" s="2"/>
      <c r="B343" s="2"/>
    </row>
    <row r="344" spans="1:2" x14ac:dyDescent="0.2">
      <c r="A344" s="2"/>
      <c r="B344" s="2"/>
    </row>
    <row r="345" spans="1:2" x14ac:dyDescent="0.2">
      <c r="A345" s="2"/>
      <c r="B345" s="2"/>
    </row>
    <row r="346" spans="1:2" x14ac:dyDescent="0.2">
      <c r="A346" s="2"/>
      <c r="B346" s="2"/>
    </row>
    <row r="347" spans="1:2" x14ac:dyDescent="0.2">
      <c r="A347" s="2"/>
      <c r="B347" s="2"/>
    </row>
    <row r="348" spans="1:2" x14ac:dyDescent="0.2">
      <c r="A348" s="2"/>
      <c r="B348" s="2"/>
    </row>
    <row r="349" spans="1:2" x14ac:dyDescent="0.2">
      <c r="A349" s="2"/>
      <c r="B349" s="2"/>
    </row>
    <row r="350" spans="1:2" x14ac:dyDescent="0.2">
      <c r="A350" s="2"/>
      <c r="B350" s="2"/>
    </row>
    <row r="351" spans="1:2" x14ac:dyDescent="0.2">
      <c r="A351" s="2"/>
      <c r="B351" s="2"/>
    </row>
    <row r="352" spans="1:2" x14ac:dyDescent="0.2">
      <c r="A352" s="2"/>
      <c r="B352" s="2"/>
    </row>
    <row r="353" spans="1:2" x14ac:dyDescent="0.2">
      <c r="A353" s="2"/>
      <c r="B353" s="2"/>
    </row>
    <row r="354" spans="1:2" x14ac:dyDescent="0.2">
      <c r="A354" s="2"/>
      <c r="B354" s="2"/>
    </row>
    <row r="355" spans="1:2" x14ac:dyDescent="0.2">
      <c r="A355" s="2"/>
      <c r="B355" s="2"/>
    </row>
    <row r="356" spans="1:2" x14ac:dyDescent="0.2">
      <c r="A356" s="2"/>
      <c r="B356" s="2"/>
    </row>
    <row r="357" spans="1:2" x14ac:dyDescent="0.2">
      <c r="A357" s="2"/>
      <c r="B357" s="2"/>
    </row>
    <row r="358" spans="1:2" x14ac:dyDescent="0.2">
      <c r="A358" s="2"/>
      <c r="B358" s="2"/>
    </row>
    <row r="359" spans="1:2" x14ac:dyDescent="0.2">
      <c r="A359" s="2"/>
      <c r="B359" s="2"/>
    </row>
    <row r="360" spans="1:2" x14ac:dyDescent="0.2">
      <c r="A360" s="2"/>
      <c r="B360" s="2"/>
    </row>
    <row r="361" spans="1:2" x14ac:dyDescent="0.2">
      <c r="A361" s="2"/>
      <c r="B361" s="2"/>
    </row>
    <row r="362" spans="1:2" x14ac:dyDescent="0.2">
      <c r="A362" s="2"/>
      <c r="B362" s="2"/>
    </row>
    <row r="363" spans="1:2" x14ac:dyDescent="0.2">
      <c r="A363" s="2"/>
      <c r="B363" s="2"/>
    </row>
    <row r="364" spans="1:2" x14ac:dyDescent="0.2">
      <c r="A364" s="2"/>
      <c r="B364" s="2"/>
    </row>
    <row r="365" spans="1:2" x14ac:dyDescent="0.2">
      <c r="A365" s="2"/>
      <c r="B365" s="2"/>
    </row>
    <row r="366" spans="1:2" x14ac:dyDescent="0.2">
      <c r="A366" s="2"/>
      <c r="B366" s="2"/>
    </row>
    <row r="367" spans="1:2" x14ac:dyDescent="0.2">
      <c r="A367" s="2"/>
      <c r="B367" s="2"/>
    </row>
    <row r="368" spans="1:2" x14ac:dyDescent="0.2">
      <c r="A368" s="2"/>
      <c r="B368" s="2"/>
    </row>
    <row r="369" spans="1:2" x14ac:dyDescent="0.2">
      <c r="A369" s="2"/>
      <c r="B369" s="2"/>
    </row>
    <row r="370" spans="1:2" x14ac:dyDescent="0.2">
      <c r="A370" s="2"/>
      <c r="B370" s="2"/>
    </row>
    <row r="371" spans="1:2" x14ac:dyDescent="0.2">
      <c r="A371" s="2"/>
      <c r="B371" s="2"/>
    </row>
    <row r="372" spans="1:2" x14ac:dyDescent="0.2">
      <c r="A372" s="2"/>
      <c r="B372" s="2"/>
    </row>
    <row r="373" spans="1:2" x14ac:dyDescent="0.2">
      <c r="A373" s="2"/>
      <c r="B373" s="2"/>
    </row>
    <row r="374" spans="1:2" x14ac:dyDescent="0.2">
      <c r="A374" s="2"/>
      <c r="B374" s="2"/>
    </row>
    <row r="375" spans="1:2" x14ac:dyDescent="0.2">
      <c r="A375" s="2"/>
      <c r="B375" s="2"/>
    </row>
    <row r="376" spans="1:2" x14ac:dyDescent="0.2">
      <c r="A376" s="2"/>
      <c r="B376" s="2"/>
    </row>
    <row r="377" spans="1:2" x14ac:dyDescent="0.2">
      <c r="A377" s="2"/>
      <c r="B377" s="2"/>
    </row>
    <row r="378" spans="1:2" x14ac:dyDescent="0.2">
      <c r="A378" s="2"/>
      <c r="B378" s="2"/>
    </row>
    <row r="379" spans="1:2" x14ac:dyDescent="0.2">
      <c r="A379" s="2"/>
      <c r="B379" s="2"/>
    </row>
    <row r="380" spans="1:2" x14ac:dyDescent="0.2">
      <c r="A380" s="2"/>
      <c r="B380" s="2"/>
    </row>
    <row r="381" spans="1:2" x14ac:dyDescent="0.2">
      <c r="A381" s="2"/>
      <c r="B381" s="2"/>
    </row>
    <row r="382" spans="1:2" x14ac:dyDescent="0.2">
      <c r="A382" s="2"/>
      <c r="B382" s="2"/>
    </row>
    <row r="383" spans="1:2" x14ac:dyDescent="0.2">
      <c r="A383" s="2"/>
      <c r="B383" s="2"/>
    </row>
    <row r="384" spans="1:2" x14ac:dyDescent="0.2">
      <c r="A384" s="2"/>
      <c r="B384" s="2"/>
    </row>
    <row r="385" spans="1:2" x14ac:dyDescent="0.2">
      <c r="A385" s="2"/>
      <c r="B385" s="2"/>
    </row>
    <row r="386" spans="1:2" x14ac:dyDescent="0.2">
      <c r="A386" s="2"/>
      <c r="B386" s="2"/>
    </row>
    <row r="387" spans="1:2" x14ac:dyDescent="0.2">
      <c r="A387" s="2"/>
      <c r="B387" s="2"/>
    </row>
    <row r="388" spans="1:2" x14ac:dyDescent="0.2">
      <c r="A388" s="2"/>
      <c r="B388" s="2"/>
    </row>
    <row r="389" spans="1:2" x14ac:dyDescent="0.2">
      <c r="A389" s="2"/>
      <c r="B389" s="2"/>
    </row>
    <row r="390" spans="1:2" x14ac:dyDescent="0.2">
      <c r="A390" s="2"/>
      <c r="B390" s="2"/>
    </row>
    <row r="391" spans="1:2" x14ac:dyDescent="0.2"/>
    <row r="392" spans="1:2" x14ac:dyDescent="0.2"/>
    <row r="393" spans="1:2" x14ac:dyDescent="0.2"/>
    <row r="394" spans="1:2" x14ac:dyDescent="0.2"/>
    <row r="395" spans="1:2" x14ac:dyDescent="0.2"/>
    <row r="396" spans="1:2" x14ac:dyDescent="0.2"/>
    <row r="397" spans="1:2" x14ac:dyDescent="0.2"/>
    <row r="398" spans="1:2" x14ac:dyDescent="0.2"/>
    <row r="399" spans="1:2" x14ac:dyDescent="0.2"/>
    <row r="400" spans="1:2"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sheetData>
  <sheetProtection algorithmName="SHA-512" hashValue="WgDoVU8tX9Eg7vGgwPic6YNwQ/Z2/dAYcvMhg8sG0NlztcNv7iALUxTSfnmHsKIW4pjiqYNdd9d5cz2SaQy0Iw==" saltValue="xoriBarBmU/N9DN04UMFdQ==" spinCount="100000" sheet="1" objects="1" scenarios="1"/>
  <dataConsolidate/>
  <mergeCells count="1">
    <mergeCell ref="B1:C1"/>
  </mergeCells>
  <phoneticPr fontId="7" type="noConversion"/>
  <dataValidations xWindow="388" yWindow="536" count="4">
    <dataValidation type="list" allowBlank="1" showInputMessage="1" showErrorMessage="1" sqref="B5" xr:uid="{04D4D739-C3A2-4D08-855C-E7B9010161E2}">
      <formula1>"JAN, FEB, MAR, APR, MAY, JUN, JUL, AUG, SEP, OCT, NOV, DEC"</formula1>
    </dataValidation>
    <dataValidation allowBlank="1" showInputMessage="1" showErrorMessage="1" errorTitle="Number of Sublots" error="The number must be between 3 and 12." sqref="B18:B19" xr:uid="{B8BEC147-5457-4B86-9E11-C61E4BCCCC5E}"/>
    <dataValidation type="list" allowBlank="1" showInputMessage="1" showErrorMessage="1" sqref="B17" xr:uid="{C23C5079-9D70-45A1-844F-E43CD5BE4C4E}">
      <formula1>"Type I - Emulsified asphalt primer, Type II - Solvent-free emulsified asphalt"</formula1>
    </dataValidation>
    <dataValidation type="list" allowBlank="1" showInputMessage="1" showErrorMessage="1" sqref="B14" xr:uid="{865F0F83-50AE-4761-936D-95C34839ACE1}">
      <formula1>"Central, West, Eastern, Northeastern, Northwestern"</formula1>
    </dataValidation>
  </dataValidations>
  <printOptions horizontalCentered="1"/>
  <pageMargins left="0.74803149606299213" right="0.55118110236220474" top="0.9055118110236221" bottom="0.23622047244094491" header="0.51181102362204722" footer="0.51181102362204722"/>
  <pageSetup scale="89" orientation="portrait" r:id="rId1"/>
  <headerFooter>
    <oddFooter>&amp;C&amp;F</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336E-6FFF-4361-BC66-77702FAD11E0}">
  <dimension ref="A1:AA43"/>
  <sheetViews>
    <sheetView showGridLines="0" showZeros="0" zoomScaleNormal="100" zoomScaleSheetLayoutView="130" workbookViewId="0">
      <selection activeCell="A6" sqref="A6:F6"/>
    </sheetView>
  </sheetViews>
  <sheetFormatPr defaultRowHeight="12.75" x14ac:dyDescent="0.2"/>
  <cols>
    <col min="1" max="1" width="38" style="8" customWidth="1"/>
    <col min="2" max="5" width="13.28515625" style="8" customWidth="1"/>
    <col min="6" max="6" width="0.42578125" style="8" customWidth="1"/>
    <col min="7" max="27" width="9.140625" style="103"/>
    <col min="28" max="16384" width="9.140625" style="8"/>
  </cols>
  <sheetData>
    <row r="1" spans="1:6" ht="20.25" x14ac:dyDescent="0.3">
      <c r="A1" s="74" t="s">
        <v>53</v>
      </c>
    </row>
    <row r="2" spans="1:6" ht="12.75" customHeight="1" x14ac:dyDescent="0.3">
      <c r="A2" s="29"/>
    </row>
    <row r="3" spans="1:6" ht="12.95" customHeight="1" x14ac:dyDescent="0.2">
      <c r="A3" s="76" t="s">
        <v>28</v>
      </c>
      <c r="B3" s="73"/>
      <c r="C3" s="73"/>
      <c r="D3" s="73"/>
      <c r="E3" s="73"/>
      <c r="F3" s="73"/>
    </row>
    <row r="4" spans="1:6" ht="22.5" customHeight="1" x14ac:dyDescent="0.2">
      <c r="A4" s="126" t="s">
        <v>60</v>
      </c>
      <c r="B4" s="127"/>
      <c r="C4" s="127"/>
      <c r="D4" s="127"/>
      <c r="E4" s="127"/>
      <c r="F4" s="127"/>
    </row>
    <row r="5" spans="1:6" ht="20.25" customHeight="1" x14ac:dyDescent="0.2">
      <c r="A5" s="126" t="s">
        <v>54</v>
      </c>
      <c r="B5" s="127"/>
      <c r="C5" s="127"/>
      <c r="D5" s="127"/>
      <c r="E5" s="127"/>
      <c r="F5" s="127"/>
    </row>
    <row r="6" spans="1:6" ht="18.75" customHeight="1" x14ac:dyDescent="0.2">
      <c r="A6" s="126" t="s">
        <v>34</v>
      </c>
      <c r="B6" s="127"/>
      <c r="C6" s="127"/>
      <c r="D6" s="127"/>
      <c r="E6" s="127"/>
      <c r="F6" s="127"/>
    </row>
    <row r="7" spans="1:6" ht="12.75" customHeight="1" x14ac:dyDescent="0.2">
      <c r="A7" s="37"/>
      <c r="C7" s="38"/>
    </row>
    <row r="8" spans="1:6" ht="35.1" customHeight="1" x14ac:dyDescent="0.2">
      <c r="A8" s="87" t="s">
        <v>17</v>
      </c>
      <c r="B8" s="89"/>
      <c r="C8" s="89"/>
      <c r="D8" s="89"/>
      <c r="E8" s="89"/>
      <c r="F8" s="73"/>
    </row>
    <row r="9" spans="1:6" ht="35.1" customHeight="1" x14ac:dyDescent="0.2">
      <c r="A9" s="87" t="s">
        <v>52</v>
      </c>
      <c r="B9" s="90"/>
      <c r="C9" s="89"/>
      <c r="D9" s="89"/>
      <c r="E9" s="89"/>
      <c r="F9" s="73"/>
    </row>
    <row r="10" spans="1:6" ht="35.1" customHeight="1" x14ac:dyDescent="0.2">
      <c r="A10" s="87" t="s">
        <v>36</v>
      </c>
      <c r="B10" s="90"/>
      <c r="C10" s="90"/>
      <c r="D10" s="90"/>
      <c r="E10" s="90"/>
      <c r="F10" s="73"/>
    </row>
    <row r="11" spans="1:6" ht="35.1" customHeight="1" x14ac:dyDescent="0.2">
      <c r="A11" s="88" t="s">
        <v>50</v>
      </c>
      <c r="B11" s="91"/>
      <c r="C11" s="91"/>
      <c r="D11" s="91"/>
      <c r="E11" s="91"/>
      <c r="F11" s="75"/>
    </row>
    <row r="12" spans="1:6" ht="35.1" customHeight="1" x14ac:dyDescent="0.2">
      <c r="A12" s="88" t="s">
        <v>55</v>
      </c>
      <c r="B12" s="92">
        <f>IF($C13="m2",ROUND(B11*B10*B9/100/1000,3),ROUND(B11*B9/100/1000,3))</f>
        <v>0</v>
      </c>
      <c r="C12" s="92">
        <f>IF($C13="m2",ROUND(C11*C10*C9/100/1000,3),ROUND(C11*C9/100/1000,3))</f>
        <v>0</v>
      </c>
      <c r="D12" s="92">
        <f>IF($C13="m2",ROUND(D11*D10*D9/100/1000,3),ROUND(D11*D9/100/1000,3))</f>
        <v>0</v>
      </c>
      <c r="E12" s="92">
        <f>IF($C13="m2",ROUND(E11*E10*E9/100/1000,3),ROUND(E11*E9/100/1000,3))</f>
        <v>0</v>
      </c>
    </row>
    <row r="13" spans="1:6" ht="35.1" customHeight="1" x14ac:dyDescent="0.2">
      <c r="A13" s="87" t="s">
        <v>58</v>
      </c>
      <c r="B13" s="93">
        <f>SUM(B11:E11)</f>
        <v>0</v>
      </c>
      <c r="C13" s="94"/>
      <c r="D13" s="95"/>
      <c r="E13" s="95"/>
    </row>
    <row r="14" spans="1:6" ht="35.1" customHeight="1" x14ac:dyDescent="0.2">
      <c r="A14" s="88" t="s">
        <v>59</v>
      </c>
      <c r="B14" s="96">
        <f>SUM(B12:E12)</f>
        <v>0</v>
      </c>
      <c r="C14" s="97"/>
      <c r="D14" s="97"/>
      <c r="E14" s="97"/>
    </row>
    <row r="16" spans="1:6" s="103" customFormat="1" x14ac:dyDescent="0.2"/>
    <row r="17" s="103" customFormat="1" x14ac:dyDescent="0.2"/>
    <row r="18" s="103" customFormat="1" x14ac:dyDescent="0.2"/>
    <row r="19" s="103" customFormat="1" x14ac:dyDescent="0.2"/>
    <row r="20" s="103" customFormat="1" x14ac:dyDescent="0.2"/>
    <row r="21" s="103" customFormat="1" x14ac:dyDescent="0.2"/>
    <row r="22" s="103" customFormat="1" x14ac:dyDescent="0.2"/>
    <row r="23" s="103" customFormat="1" x14ac:dyDescent="0.2"/>
    <row r="24" s="103" customFormat="1" x14ac:dyDescent="0.2"/>
    <row r="25" s="103" customFormat="1" x14ac:dyDescent="0.2"/>
    <row r="26" s="103" customFormat="1" x14ac:dyDescent="0.2"/>
    <row r="27" s="103" customFormat="1" x14ac:dyDescent="0.2"/>
    <row r="28" s="103" customFormat="1" x14ac:dyDescent="0.2"/>
    <row r="29" s="103" customFormat="1" x14ac:dyDescent="0.2"/>
    <row r="30" s="103" customFormat="1" x14ac:dyDescent="0.2"/>
    <row r="31" s="103" customFormat="1" x14ac:dyDescent="0.2"/>
    <row r="32" s="103" customFormat="1" x14ac:dyDescent="0.2"/>
    <row r="33" s="103" customFormat="1" x14ac:dyDescent="0.2"/>
    <row r="34" s="103" customFormat="1" x14ac:dyDescent="0.2"/>
    <row r="35" s="103" customFormat="1" x14ac:dyDescent="0.2"/>
    <row r="36" s="103" customFormat="1" x14ac:dyDescent="0.2"/>
    <row r="37" s="103" customFormat="1" x14ac:dyDescent="0.2"/>
    <row r="38" s="103" customFormat="1" x14ac:dyDescent="0.2"/>
    <row r="39" s="103" customFormat="1" x14ac:dyDescent="0.2"/>
    <row r="40" s="103" customFormat="1" x14ac:dyDescent="0.2"/>
    <row r="41" s="103" customFormat="1" x14ac:dyDescent="0.2"/>
    <row r="42" s="103" customFormat="1" x14ac:dyDescent="0.2"/>
    <row r="43" s="103" customFormat="1" x14ac:dyDescent="0.2"/>
  </sheetData>
  <sheetProtection algorithmName="SHA-512" hashValue="cl5uKr7LoEqHTY0CCQ8DsscMXb/J9rMP5NVEz5NRp5ZFBtYOZ9xAjVlpefe0zZsQOBf+mZvkZpcoz90qLFE6IA==" saltValue="s8xo0oGy8eNpGXKO/B4fXQ==" spinCount="100000" sheet="1" objects="1" scenarios="1"/>
  <mergeCells count="3">
    <mergeCell ref="A4:F4"/>
    <mergeCell ref="A5:F5"/>
    <mergeCell ref="A6:F6"/>
  </mergeCells>
  <phoneticPr fontId="7" type="noConversion"/>
  <dataValidations count="1">
    <dataValidation type="list" allowBlank="1" showInputMessage="1" showErrorMessage="1" sqref="C13" xr:uid="{CD2D9788-9BBA-4AB6-AF3E-A0A70C0D067F}">
      <formula1>"m2, Kg"</formula1>
    </dataValidation>
  </dataValidations>
  <pageMargins left="0.70866141732283472" right="0.70866141732283472" top="0.74803149606299213" bottom="0.74803149606299213" header="0.31496062992125984" footer="0.31496062992125984"/>
  <pageSetup orientation="portrait" r:id="rId1"/>
  <headerFooter>
    <oddFooter>&amp;C&amp;F&amp;RSheet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XFC81"/>
  <sheetViews>
    <sheetView showGridLines="0" showZeros="0" zoomScale="115" zoomScaleNormal="115" zoomScaleSheetLayoutView="85" workbookViewId="0">
      <selection activeCell="C1" sqref="C1:G1"/>
    </sheetView>
  </sheetViews>
  <sheetFormatPr defaultColWidth="0" defaultRowHeight="12.75" zeroHeight="1" x14ac:dyDescent="0.2"/>
  <cols>
    <col min="1" max="1" width="17.7109375" style="7" customWidth="1"/>
    <col min="2" max="2" width="2.28515625" style="7" customWidth="1"/>
    <col min="3" max="3" width="32.85546875" style="7" customWidth="1"/>
    <col min="4" max="7" width="17.7109375" style="7" customWidth="1"/>
    <col min="8" max="8" width="0.5703125" style="7" customWidth="1"/>
    <col min="9" max="17" width="9.140625" style="7" hidden="1" customWidth="1"/>
    <col min="18" max="3885" width="9.140625" style="8" hidden="1" customWidth="1"/>
    <col min="3886" max="3886" width="1.7109375" style="7" hidden="1" customWidth="1"/>
    <col min="3887" max="3895" width="9.140625" style="7" hidden="1" customWidth="1"/>
    <col min="3896" max="7763" width="9.140625" style="8" hidden="1" customWidth="1"/>
    <col min="7764" max="7764" width="1.7109375" style="7" hidden="1" customWidth="1"/>
    <col min="7765" max="7768" width="9.140625" style="7" hidden="1" customWidth="1"/>
    <col min="7769" max="7769" width="7.85546875" style="7" hidden="1" customWidth="1"/>
    <col min="7770" max="7773" width="9.140625" style="8" hidden="1" customWidth="1"/>
    <col min="7774" max="7774" width="0" style="8" hidden="1" customWidth="1"/>
    <col min="7775" max="16383" width="0" style="8" hidden="1"/>
    <col min="16384" max="16384" width="3.7109375" style="8" hidden="1" customWidth="1"/>
  </cols>
  <sheetData>
    <row r="1" spans="1:20 3886:3898 7764:7769" ht="62.25" customHeight="1" x14ac:dyDescent="0.2">
      <c r="C1" s="128" t="str">
        <f>Guide!C2</f>
        <v>Payment Adjustment for Changes in the Price Index of Performance Graded Asphalt Cement for Granular Sealer Type I &amp; II</v>
      </c>
      <c r="D1" s="129"/>
      <c r="E1" s="129"/>
      <c r="F1" s="129"/>
      <c r="G1" s="129"/>
    </row>
    <row r="2" spans="1:20 3886:3898 7764:7769" ht="14.25" customHeight="1" x14ac:dyDescent="0.2">
      <c r="B2" s="8"/>
      <c r="D2" s="18"/>
      <c r="E2" s="18"/>
      <c r="F2" s="79"/>
      <c r="G2" s="77" t="s">
        <v>49</v>
      </c>
      <c r="H2" s="19"/>
      <c r="I2" s="11"/>
      <c r="J2" s="3"/>
      <c r="K2" s="3"/>
      <c r="L2" s="3"/>
      <c r="M2" s="3"/>
      <c r="N2" s="2"/>
      <c r="O2" s="3"/>
      <c r="P2" s="3"/>
      <c r="Q2" s="3"/>
      <c r="R2" s="4"/>
      <c r="S2" s="4"/>
      <c r="T2" s="4"/>
      <c r="ESL2" s="3"/>
      <c r="ESM2" s="3"/>
      <c r="ESN2" s="3"/>
      <c r="ESO2" s="3"/>
      <c r="ESP2" s="3"/>
      <c r="ESQ2" s="3"/>
      <c r="ESR2" s="2"/>
      <c r="ESS2" s="3"/>
      <c r="EST2" s="3"/>
      <c r="ESU2" s="3"/>
      <c r="ESV2" s="4"/>
      <c r="ESW2" s="4"/>
      <c r="ESX2" s="4"/>
      <c r="KLP2" s="3"/>
      <c r="KLQ2" s="3"/>
      <c r="KLR2" s="3"/>
      <c r="KLS2" s="3"/>
      <c r="KLT2" s="3"/>
      <c r="KLU2" s="3"/>
    </row>
    <row r="3" spans="1:20 3886:3898 7764:7769" ht="21.95" customHeight="1" x14ac:dyDescent="0.2">
      <c r="A3" s="67" t="s">
        <v>9</v>
      </c>
      <c r="B3" s="18"/>
      <c r="C3" s="20" t="str">
        <f>IF(Input!B4="","",Input!B4)</f>
        <v/>
      </c>
      <c r="D3" s="30"/>
      <c r="E3" s="30"/>
      <c r="F3" s="30"/>
      <c r="G3" s="30"/>
      <c r="H3" s="19"/>
      <c r="I3" s="11"/>
      <c r="J3" s="3"/>
      <c r="K3" s="3"/>
      <c r="L3" s="3"/>
      <c r="M3" s="3"/>
      <c r="N3" s="2"/>
      <c r="O3" s="3"/>
      <c r="P3" s="3"/>
      <c r="Q3" s="3"/>
      <c r="R3" s="4"/>
      <c r="S3" s="4"/>
      <c r="T3" s="4"/>
      <c r="ESL3" s="3"/>
      <c r="ESM3" s="3"/>
      <c r="ESN3" s="3"/>
      <c r="ESO3" s="3"/>
      <c r="ESP3" s="3"/>
      <c r="ESQ3" s="3"/>
      <c r="ESR3" s="2"/>
      <c r="ESS3" s="3"/>
      <c r="EST3" s="3"/>
      <c r="ESU3" s="3"/>
      <c r="ESV3" s="4"/>
      <c r="ESW3" s="4"/>
      <c r="ESX3" s="4"/>
      <c r="KLP3" s="3"/>
      <c r="KLQ3" s="3"/>
      <c r="KLR3" s="3"/>
      <c r="KLS3" s="3"/>
      <c r="KLT3" s="3"/>
      <c r="KLU3" s="3"/>
    </row>
    <row r="4" spans="1:20 3886:3898 7764:7769" ht="21.95" customHeight="1" x14ac:dyDescent="0.2">
      <c r="A4" s="67" t="s">
        <v>10</v>
      </c>
      <c r="B4" s="18"/>
      <c r="C4" s="20" t="str">
        <f>IF(Input!B5="","",Input!B5)</f>
        <v/>
      </c>
      <c r="D4" s="30"/>
      <c r="E4" s="30"/>
      <c r="F4" s="30"/>
      <c r="G4" s="30"/>
      <c r="H4" s="19"/>
      <c r="I4" s="11"/>
      <c r="J4" s="3"/>
      <c r="K4" s="3"/>
      <c r="L4" s="3"/>
      <c r="M4" s="3"/>
      <c r="N4" s="2"/>
      <c r="O4" s="3"/>
      <c r="P4" s="3"/>
      <c r="Q4" s="3"/>
      <c r="R4" s="4"/>
      <c r="S4" s="4"/>
      <c r="T4" s="4"/>
      <c r="ESL4" s="3"/>
      <c r="ESM4" s="3"/>
      <c r="ESN4" s="3"/>
      <c r="ESO4" s="3"/>
      <c r="ESP4" s="3"/>
      <c r="ESQ4" s="3"/>
      <c r="ESR4" s="2"/>
      <c r="ESS4" s="3"/>
      <c r="EST4" s="3"/>
      <c r="ESU4" s="3"/>
      <c r="ESV4" s="4"/>
      <c r="ESW4" s="4"/>
      <c r="ESX4" s="4"/>
      <c r="KLP4" s="3"/>
      <c r="KLQ4" s="3"/>
      <c r="KLR4" s="3"/>
      <c r="KLS4" s="3"/>
      <c r="KLT4" s="3"/>
      <c r="KLU4" s="3"/>
    </row>
    <row r="5" spans="1:20 3886:3898 7764:7769" ht="21.95" customHeight="1" x14ac:dyDescent="0.2">
      <c r="A5" s="67" t="s">
        <v>73</v>
      </c>
      <c r="B5" s="18"/>
      <c r="C5" s="21">
        <f>IF(D21="No", "No adjustment",SUM(D11:G11))</f>
        <v>0</v>
      </c>
      <c r="E5" s="27"/>
      <c r="G5" s="30"/>
      <c r="H5" s="19"/>
      <c r="I5" s="11"/>
      <c r="J5" s="3"/>
      <c r="K5" s="3"/>
      <c r="L5" s="3"/>
      <c r="M5" s="3"/>
      <c r="N5" s="2"/>
      <c r="O5" s="3"/>
      <c r="P5" s="3"/>
      <c r="Q5" s="3"/>
      <c r="R5" s="4"/>
      <c r="S5" s="4"/>
      <c r="T5" s="4"/>
      <c r="ESL5" s="3"/>
      <c r="ESM5" s="3"/>
      <c r="ESN5" s="3"/>
      <c r="ESO5" s="3"/>
      <c r="ESP5" s="3"/>
      <c r="ESQ5" s="3"/>
      <c r="ESR5" s="2"/>
      <c r="ESS5" s="3"/>
      <c r="EST5" s="3"/>
      <c r="ESU5" s="3"/>
      <c r="ESV5" s="4"/>
      <c r="ESW5" s="4"/>
      <c r="ESX5" s="4"/>
      <c r="KLP5" s="3"/>
      <c r="KLQ5" s="3"/>
      <c r="KLR5" s="3"/>
      <c r="KLS5" s="3"/>
      <c r="KLT5" s="3"/>
      <c r="KLU5" s="3"/>
    </row>
    <row r="6" spans="1:20 3886:3898 7764:7769" ht="21.95" customHeight="1" x14ac:dyDescent="0.25">
      <c r="A6" s="67" t="s">
        <v>56</v>
      </c>
      <c r="B6" s="18"/>
      <c r="C6" s="85">
        <f>'Worksheet for GS qty'!B13</f>
        <v>0</v>
      </c>
      <c r="D6" s="99">
        <f>'Worksheet for GS qty'!C13</f>
        <v>0</v>
      </c>
      <c r="E6" s="27"/>
      <c r="G6" s="30"/>
      <c r="H6" s="19"/>
      <c r="I6" s="11"/>
      <c r="J6" s="3"/>
      <c r="K6" s="3"/>
      <c r="L6" s="3"/>
      <c r="M6" s="3"/>
      <c r="N6" s="2"/>
      <c r="O6" s="3"/>
      <c r="P6" s="3"/>
      <c r="Q6" s="3"/>
      <c r="R6" s="4"/>
      <c r="S6" s="4"/>
      <c r="T6" s="4"/>
      <c r="ESL6" s="3"/>
      <c r="ESM6" s="3"/>
      <c r="ESN6" s="3"/>
      <c r="ESO6" s="3"/>
      <c r="ESP6" s="3"/>
      <c r="ESQ6" s="3"/>
      <c r="ESR6" s="2"/>
      <c r="ESS6" s="3"/>
      <c r="EST6" s="3"/>
      <c r="ESU6" s="3"/>
      <c r="ESV6" s="4"/>
      <c r="ESW6" s="4"/>
      <c r="ESX6" s="4"/>
      <c r="KLP6" s="3"/>
      <c r="KLQ6" s="3"/>
      <c r="KLR6" s="3"/>
      <c r="KLS6" s="3"/>
      <c r="KLT6" s="3"/>
      <c r="KLU6" s="3"/>
    </row>
    <row r="7" spans="1:20 3886:3898 7764:7769" ht="21.95" customHeight="1" x14ac:dyDescent="0.25">
      <c r="A7" s="67" t="s">
        <v>57</v>
      </c>
      <c r="B7" s="18"/>
      <c r="C7" s="86">
        <f>'Worksheet for GS qty'!B14</f>
        <v>0</v>
      </c>
      <c r="D7" s="99" t="s">
        <v>69</v>
      </c>
      <c r="E7" s="27"/>
      <c r="G7" s="30"/>
      <c r="H7" s="19"/>
      <c r="I7" s="11"/>
      <c r="J7" s="3"/>
      <c r="K7" s="3"/>
      <c r="L7" s="3"/>
      <c r="M7" s="3"/>
      <c r="N7" s="2"/>
      <c r="O7" s="3"/>
      <c r="P7" s="3"/>
      <c r="Q7" s="3"/>
      <c r="R7" s="4"/>
      <c r="S7" s="4"/>
      <c r="T7" s="4"/>
      <c r="ESL7" s="3"/>
      <c r="ESM7" s="3"/>
      <c r="ESN7" s="3"/>
      <c r="ESO7" s="3"/>
      <c r="ESP7" s="3"/>
      <c r="ESQ7" s="3"/>
      <c r="ESR7" s="2"/>
      <c r="ESS7" s="3"/>
      <c r="EST7" s="3"/>
      <c r="ESU7" s="3"/>
      <c r="ESV7" s="4"/>
      <c r="ESW7" s="4"/>
      <c r="ESX7" s="4"/>
      <c r="KLP7" s="3"/>
      <c r="KLQ7" s="3"/>
      <c r="KLR7" s="3"/>
      <c r="KLS7" s="3"/>
      <c r="KLT7" s="3"/>
      <c r="KLU7" s="3"/>
    </row>
    <row r="8" spans="1:20 3886:3898 7764:7769" ht="15" customHeight="1" x14ac:dyDescent="0.2">
      <c r="A8" s="17"/>
      <c r="B8" s="18"/>
      <c r="C8" s="18"/>
      <c r="D8" s="18"/>
      <c r="E8" s="18"/>
      <c r="F8" s="18"/>
      <c r="G8" s="18"/>
      <c r="H8" s="19"/>
      <c r="I8" s="11"/>
      <c r="J8" s="3"/>
      <c r="K8" s="3"/>
      <c r="L8" s="3"/>
      <c r="M8" s="3"/>
      <c r="N8" s="2"/>
      <c r="O8" s="3"/>
      <c r="P8" s="3"/>
      <c r="Q8" s="3"/>
      <c r="R8" s="4"/>
      <c r="S8" s="4"/>
      <c r="T8" s="4"/>
      <c r="ESL8" s="3"/>
      <c r="ESM8" s="3"/>
      <c r="ESN8" s="3"/>
      <c r="ESO8" s="3"/>
      <c r="ESP8" s="3"/>
      <c r="ESQ8" s="3"/>
      <c r="ESR8" s="2"/>
      <c r="ESS8" s="3"/>
      <c r="EST8" s="3"/>
      <c r="ESU8" s="3"/>
      <c r="ESV8" s="4"/>
      <c r="ESW8" s="4"/>
      <c r="ESX8" s="4"/>
      <c r="KLP8" s="3"/>
      <c r="KLQ8" s="3"/>
      <c r="KLR8" s="3"/>
      <c r="KLS8" s="3"/>
      <c r="KLT8" s="3"/>
      <c r="KLU8" s="3"/>
    </row>
    <row r="9" spans="1:20 3886:3898 7764:7769" ht="104.25" customHeight="1" x14ac:dyDescent="0.2">
      <c r="A9" s="133" t="s">
        <v>71</v>
      </c>
      <c r="B9" s="134"/>
      <c r="C9" s="135"/>
      <c r="D9" s="135"/>
      <c r="E9" s="135"/>
      <c r="F9" s="135"/>
      <c r="G9" s="136"/>
      <c r="H9" s="31"/>
      <c r="I9" s="11"/>
      <c r="J9" s="3"/>
      <c r="K9" s="3"/>
      <c r="L9" s="3"/>
      <c r="M9" s="3"/>
      <c r="N9" s="2"/>
      <c r="O9" s="3"/>
      <c r="P9" s="3"/>
      <c r="Q9" s="3"/>
      <c r="R9" s="4"/>
      <c r="S9" s="4"/>
      <c r="T9" s="4"/>
      <c r="ESL9" s="3"/>
      <c r="ESM9" s="3"/>
      <c r="ESN9" s="3"/>
      <c r="ESO9" s="3"/>
      <c r="ESP9" s="3"/>
      <c r="ESQ9" s="3"/>
      <c r="ESR9" s="2"/>
      <c r="ESS9" s="3"/>
      <c r="EST9" s="3"/>
      <c r="ESU9" s="3"/>
      <c r="ESV9" s="4"/>
      <c r="ESW9" s="4"/>
      <c r="ESX9" s="4"/>
      <c r="KLP9" s="3"/>
      <c r="KLQ9" s="3"/>
      <c r="KLR9" s="3"/>
      <c r="KLS9" s="3"/>
      <c r="KLT9" s="3"/>
      <c r="KLU9" s="3"/>
    </row>
    <row r="10" spans="1:20 3886:3898 7764:7769" ht="22.5" customHeight="1" x14ac:dyDescent="0.2">
      <c r="A10" s="81"/>
      <c r="B10" s="82"/>
      <c r="C10" s="80" t="s">
        <v>35</v>
      </c>
      <c r="D10" s="39">
        <f>'Worksheet for GS qty'!B8</f>
        <v>0</v>
      </c>
      <c r="E10" s="39">
        <f>'Worksheet for GS qty'!C8</f>
        <v>0</v>
      </c>
      <c r="F10" s="39">
        <f>'Worksheet for GS qty'!D8</f>
        <v>0</v>
      </c>
      <c r="G10" s="39">
        <f>'Worksheet for GS qty'!E8</f>
        <v>0</v>
      </c>
      <c r="H10" s="36"/>
      <c r="I10" s="11"/>
      <c r="J10" s="3"/>
      <c r="K10" s="3"/>
      <c r="L10" s="3"/>
      <c r="M10" s="3"/>
      <c r="N10" s="2"/>
      <c r="O10" s="3"/>
      <c r="P10" s="3"/>
      <c r="Q10" s="3"/>
      <c r="R10" s="4"/>
      <c r="S10" s="4"/>
      <c r="T10" s="4"/>
      <c r="ESL10" s="3"/>
      <c r="ESM10" s="3"/>
      <c r="ESN10" s="3"/>
      <c r="ESO10" s="3"/>
      <c r="ESP10" s="3"/>
      <c r="ESQ10" s="3"/>
      <c r="ESR10" s="2"/>
      <c r="ESS10" s="3"/>
      <c r="EST10" s="3"/>
      <c r="ESU10" s="3"/>
      <c r="ESV10" s="4"/>
      <c r="ESW10" s="4"/>
      <c r="ESX10" s="4"/>
      <c r="KLP10" s="3"/>
      <c r="KLQ10" s="3"/>
      <c r="KLR10" s="3"/>
      <c r="KLS10" s="3"/>
      <c r="KLT10" s="3"/>
      <c r="KLU10" s="3"/>
    </row>
    <row r="11" spans="1:20 3886:3898 7764:7769" ht="63" customHeight="1" x14ac:dyDescent="0.2">
      <c r="A11" s="100" t="s">
        <v>74</v>
      </c>
      <c r="B11" s="22" t="s">
        <v>1</v>
      </c>
      <c r="C11" s="78" t="s">
        <v>40</v>
      </c>
      <c r="D11" s="102" t="str">
        <f>IFERROR(IF(OR(D16="",$D17="",$D18=""),"",IF($D21="No","no adjustment",IF($D18&gt;$D20,ROUND(($D18-$D20)*D16,2),ROUND(($D18-$D19)*D16,2)))),"")</f>
        <v/>
      </c>
      <c r="E11" s="102" t="str">
        <f t="shared" ref="E11:G11" si="0">IFERROR(IF(OR(E16="",$D17="",$D18=""),"",IF($D21="No","no adjustment",IF($D18&gt;$D20,ROUND(($D18-$D20)*E16,2),ROUND(($D18-$D19)*E16,2)))),"")</f>
        <v/>
      </c>
      <c r="F11" s="102" t="str">
        <f t="shared" si="0"/>
        <v/>
      </c>
      <c r="G11" s="102" t="str">
        <f t="shared" si="0"/>
        <v/>
      </c>
      <c r="H11" s="36"/>
      <c r="I11" s="11"/>
      <c r="J11" s="3"/>
      <c r="K11" s="3"/>
      <c r="L11" s="3"/>
      <c r="M11" s="3"/>
      <c r="N11" s="2"/>
      <c r="O11" s="3"/>
      <c r="P11" s="3"/>
      <c r="Q11" s="3"/>
      <c r="R11" s="4"/>
      <c r="S11" s="4"/>
      <c r="T11" s="4"/>
      <c r="ESL11" s="3"/>
      <c r="ESM11" s="3"/>
      <c r="ESN11" s="3"/>
      <c r="ESO11" s="3"/>
      <c r="ESP11" s="3"/>
      <c r="ESQ11" s="3"/>
      <c r="ESR11" s="2"/>
      <c r="ESS11" s="3"/>
      <c r="EST11" s="3"/>
      <c r="ESU11" s="3"/>
      <c r="ESV11" s="4"/>
      <c r="ESW11" s="4"/>
      <c r="ESX11" s="4"/>
      <c r="KLP11" s="3"/>
      <c r="KLQ11" s="3"/>
      <c r="KLR11" s="3"/>
      <c r="KLS11" s="3"/>
      <c r="KLT11" s="3"/>
      <c r="KLU11" s="3"/>
    </row>
    <row r="12" spans="1:20 3886:3898 7764:7769" ht="63" customHeight="1" x14ac:dyDescent="0.2">
      <c r="A12" s="101" t="s">
        <v>61</v>
      </c>
      <c r="B12" s="22" t="s">
        <v>1</v>
      </c>
      <c r="C12" s="78" t="s">
        <v>67</v>
      </c>
      <c r="D12" s="83">
        <f>'Worksheet for GS qty'!B9</f>
        <v>0</v>
      </c>
      <c r="E12" s="83">
        <f>'Worksheet for GS qty'!C9</f>
        <v>0</v>
      </c>
      <c r="F12" s="83">
        <f>'Worksheet for GS qty'!D9</f>
        <v>0</v>
      </c>
      <c r="G12" s="83">
        <f>'Worksheet for GS qty'!E9</f>
        <v>0</v>
      </c>
      <c r="H12" s="32"/>
      <c r="I12" s="10"/>
      <c r="N12" s="2"/>
      <c r="O12" s="2"/>
      <c r="P12" s="2"/>
      <c r="Q12" s="2"/>
      <c r="R12" s="2"/>
      <c r="S12" s="2"/>
      <c r="T12" s="2"/>
      <c r="ESL12" s="3"/>
      <c r="ESR12" s="2"/>
      <c r="ESS12" s="2"/>
      <c r="EST12" s="2"/>
      <c r="ESU12" s="2"/>
      <c r="ESV12" s="2"/>
      <c r="ESW12" s="2"/>
      <c r="ESX12" s="2"/>
      <c r="KLP12" s="3"/>
    </row>
    <row r="13" spans="1:20 3886:3898 7764:7769" ht="63" customHeight="1" x14ac:dyDescent="0.2">
      <c r="A13" s="101" t="s">
        <v>72</v>
      </c>
      <c r="B13" s="22" t="s">
        <v>1</v>
      </c>
      <c r="C13" s="78" t="s">
        <v>39</v>
      </c>
      <c r="D13" s="42">
        <f>'Worksheet for GS qty'!B10</f>
        <v>0</v>
      </c>
      <c r="E13" s="42">
        <f>'Worksheet for GS qty'!C10</f>
        <v>0</v>
      </c>
      <c r="F13" s="42">
        <f>'Worksheet for GS qty'!D10</f>
        <v>0</v>
      </c>
      <c r="G13" s="42">
        <f>'Worksheet for GS qty'!E10</f>
        <v>0</v>
      </c>
      <c r="H13" s="32"/>
      <c r="I13" s="10"/>
      <c r="N13" s="2"/>
      <c r="O13" s="2"/>
      <c r="P13" s="2"/>
      <c r="Q13" s="2"/>
      <c r="R13" s="2"/>
      <c r="S13" s="2"/>
      <c r="T13" s="2"/>
      <c r="ESL13" s="3"/>
      <c r="ESR13" s="2"/>
      <c r="ESS13" s="2"/>
      <c r="EST13" s="2"/>
      <c r="ESU13" s="2"/>
      <c r="ESV13" s="2"/>
      <c r="ESW13" s="2"/>
      <c r="ESX13" s="2"/>
      <c r="KLP13" s="3"/>
    </row>
    <row r="14" spans="1:20 3886:3898 7764:7769" ht="63" customHeight="1" x14ac:dyDescent="0.2">
      <c r="A14" s="101" t="s">
        <v>62</v>
      </c>
      <c r="B14" s="22"/>
      <c r="C14" s="78" t="s">
        <v>66</v>
      </c>
      <c r="D14" s="98">
        <f>'Worksheet for GS qty'!B11</f>
        <v>0</v>
      </c>
      <c r="E14" s="98">
        <f>'Worksheet for GS qty'!C11</f>
        <v>0</v>
      </c>
      <c r="F14" s="98">
        <f>'Worksheet for GS qty'!D11</f>
        <v>0</v>
      </c>
      <c r="G14" s="98">
        <f>'Worksheet for GS qty'!E11</f>
        <v>0</v>
      </c>
      <c r="H14" s="32"/>
      <c r="I14" s="10"/>
      <c r="N14" s="2"/>
      <c r="O14" s="2"/>
      <c r="P14" s="2"/>
      <c r="Q14" s="2"/>
      <c r="R14" s="2"/>
      <c r="S14" s="2"/>
      <c r="T14" s="2"/>
      <c r="ESL14" s="3"/>
      <c r="ESR14" s="2"/>
      <c r="ESS14" s="2"/>
      <c r="EST14" s="2"/>
      <c r="ESU14" s="2"/>
      <c r="ESV14" s="2"/>
      <c r="ESW14" s="2"/>
      <c r="ESX14" s="2"/>
      <c r="KLP14" s="3"/>
    </row>
    <row r="15" spans="1:20 3886:3898 7764:7769" ht="35.25" customHeight="1" x14ac:dyDescent="0.2">
      <c r="A15" s="100" t="s">
        <v>37</v>
      </c>
      <c r="B15" s="22" t="s">
        <v>1</v>
      </c>
      <c r="C15" s="78" t="s">
        <v>38</v>
      </c>
      <c r="D15" s="41">
        <f>'Worksheet for GS qty'!$C13</f>
        <v>0</v>
      </c>
      <c r="E15" s="41">
        <f>'Worksheet for GS qty'!$C13</f>
        <v>0</v>
      </c>
      <c r="F15" s="41">
        <f>'Worksheet for GS qty'!$C13</f>
        <v>0</v>
      </c>
      <c r="G15" s="41">
        <f>'Worksheet for GS qty'!$C13</f>
        <v>0</v>
      </c>
      <c r="H15" s="32"/>
      <c r="I15" s="10"/>
      <c r="N15" s="2"/>
      <c r="O15" s="2"/>
      <c r="P15" s="2"/>
      <c r="Q15" s="2"/>
      <c r="R15" s="2"/>
      <c r="S15" s="2"/>
      <c r="T15" s="2"/>
      <c r="ESL15" s="3"/>
      <c r="ESR15" s="2"/>
      <c r="ESS15" s="2"/>
      <c r="EST15" s="2"/>
      <c r="ESU15" s="2"/>
      <c r="ESV15" s="2"/>
      <c r="ESW15" s="2"/>
      <c r="ESX15" s="2"/>
      <c r="KLP15" s="3"/>
    </row>
    <row r="16" spans="1:20 3886:3898 7764:7769" ht="63" customHeight="1" x14ac:dyDescent="0.2">
      <c r="A16" s="101" t="s">
        <v>65</v>
      </c>
      <c r="B16" s="22" t="s">
        <v>1</v>
      </c>
      <c r="C16" s="78" t="s">
        <v>68</v>
      </c>
      <c r="D16" s="40">
        <f>'Worksheet for GS qty'!B12</f>
        <v>0</v>
      </c>
      <c r="E16" s="40">
        <f>'Worksheet for GS qty'!C12</f>
        <v>0</v>
      </c>
      <c r="F16" s="40">
        <f>'Worksheet for GS qty'!D12</f>
        <v>0</v>
      </c>
      <c r="G16" s="40">
        <f>'Worksheet for GS qty'!E12</f>
        <v>0</v>
      </c>
      <c r="H16" s="32"/>
      <c r="I16" s="10"/>
      <c r="N16" s="2"/>
      <c r="O16" s="2"/>
      <c r="P16" s="2"/>
      <c r="Q16" s="2"/>
      <c r="R16" s="2"/>
      <c r="S16" s="2"/>
      <c r="T16" s="2"/>
      <c r="ESL16" s="3"/>
      <c r="ESR16" s="2"/>
      <c r="ESS16" s="2"/>
      <c r="EST16" s="2"/>
      <c r="ESU16" s="2"/>
      <c r="ESV16" s="2"/>
      <c r="ESW16" s="2"/>
      <c r="ESX16" s="2"/>
      <c r="KLP16" s="3"/>
    </row>
    <row r="17" spans="1:20 3892:3898" ht="45.75" customHeight="1" x14ac:dyDescent="0.2">
      <c r="A17" s="100" t="s">
        <v>63</v>
      </c>
      <c r="B17" s="22" t="s">
        <v>1</v>
      </c>
      <c r="C17" s="78" t="s">
        <v>2</v>
      </c>
      <c r="D17" s="130" t="str">
        <f>IF(Input!B8="","",ROUND(Input!B8,2))</f>
        <v/>
      </c>
      <c r="E17" s="131"/>
      <c r="F17" s="131"/>
      <c r="G17" s="132"/>
      <c r="H17" s="32"/>
      <c r="I17" s="10"/>
      <c r="N17" s="2"/>
      <c r="O17" s="2"/>
      <c r="P17" s="2"/>
      <c r="Q17" s="2"/>
      <c r="R17" s="2"/>
      <c r="S17" s="2"/>
      <c r="T17" s="2"/>
      <c r="ESR17" s="2"/>
      <c r="ESS17" s="2"/>
      <c r="EST17" s="2"/>
      <c r="ESU17" s="2"/>
      <c r="ESV17" s="2"/>
      <c r="ESW17" s="2"/>
      <c r="ESX17" s="2"/>
    </row>
    <row r="18" spans="1:20 3892:3898" ht="33.950000000000003" customHeight="1" x14ac:dyDescent="0.2">
      <c r="A18" s="100" t="s">
        <v>64</v>
      </c>
      <c r="B18" s="22" t="s">
        <v>1</v>
      </c>
      <c r="C18" s="78" t="s">
        <v>8</v>
      </c>
      <c r="D18" s="130" t="str">
        <f>IF(Input!B9="","",ROUND(Input!B9,2))</f>
        <v/>
      </c>
      <c r="E18" s="131" t="e">
        <f>IF(Input!#REF!="","",ROUND(Input!#REF!,2))</f>
        <v>#REF!</v>
      </c>
      <c r="F18" s="131" t="e">
        <f>IF(Input!#REF!="","",ROUND(Input!#REF!,2))</f>
        <v>#REF!</v>
      </c>
      <c r="G18" s="132" t="e">
        <f>IF(Input!#REF!="","",ROUND(Input!#REF!,2))</f>
        <v>#REF!</v>
      </c>
      <c r="H18" s="32"/>
      <c r="I18" s="10"/>
      <c r="N18" s="2"/>
      <c r="O18" s="2"/>
      <c r="P18" s="2"/>
      <c r="Q18" s="2"/>
      <c r="R18" s="2"/>
      <c r="S18" s="2"/>
      <c r="T18" s="2"/>
      <c r="ESR18" s="2"/>
      <c r="ESS18" s="2"/>
      <c r="EST18" s="2"/>
      <c r="ESU18" s="2"/>
      <c r="ESV18" s="2"/>
      <c r="ESW18" s="2"/>
      <c r="ESX18" s="2"/>
    </row>
    <row r="19" spans="1:20 3892:3898" ht="33.950000000000003" customHeight="1" x14ac:dyDescent="0.2">
      <c r="A19" s="16" t="s">
        <v>4</v>
      </c>
      <c r="B19" s="22" t="s">
        <v>1</v>
      </c>
      <c r="C19" s="78" t="s">
        <v>32</v>
      </c>
      <c r="D19" s="130" t="str">
        <f>IF(D17="","",ROUND(D17*0.95,2))</f>
        <v/>
      </c>
      <c r="E19" s="131" t="str">
        <f t="shared" ref="E19:G19" si="1">IF(E17="","",ROUND(E17*0.95,2))</f>
        <v/>
      </c>
      <c r="F19" s="131" t="str">
        <f t="shared" si="1"/>
        <v/>
      </c>
      <c r="G19" s="132" t="str">
        <f t="shared" si="1"/>
        <v/>
      </c>
      <c r="H19" s="32"/>
      <c r="I19" s="10"/>
      <c r="N19" s="2"/>
      <c r="O19" s="2"/>
      <c r="P19" s="2"/>
      <c r="Q19" s="2"/>
      <c r="R19" s="2"/>
      <c r="S19" s="2"/>
      <c r="T19" s="2"/>
      <c r="ESR19" s="2"/>
      <c r="ESS19" s="2"/>
      <c r="EST19" s="2"/>
      <c r="ESU19" s="2"/>
      <c r="ESV19" s="2"/>
      <c r="ESW19" s="2"/>
      <c r="ESX19" s="2"/>
    </row>
    <row r="20" spans="1:20 3892:3898" ht="33.950000000000003" customHeight="1" x14ac:dyDescent="0.2">
      <c r="A20" s="16" t="s">
        <v>5</v>
      </c>
      <c r="B20" s="22" t="s">
        <v>1</v>
      </c>
      <c r="C20" s="78" t="s">
        <v>33</v>
      </c>
      <c r="D20" s="130" t="str">
        <f>IF(D17="","",ROUND(D17*1.05,2))</f>
        <v/>
      </c>
      <c r="E20" s="131" t="str">
        <f t="shared" ref="E20:G20" si="2">IF(E17="","",ROUND(E17*1.05,2))</f>
        <v/>
      </c>
      <c r="F20" s="131" t="str">
        <f t="shared" si="2"/>
        <v/>
      </c>
      <c r="G20" s="132" t="str">
        <f t="shared" si="2"/>
        <v/>
      </c>
      <c r="H20" s="32"/>
      <c r="I20" s="10"/>
      <c r="N20" s="2"/>
      <c r="O20" s="2"/>
      <c r="P20" s="2"/>
      <c r="Q20" s="2"/>
      <c r="R20" s="2"/>
      <c r="S20" s="2"/>
      <c r="T20" s="2"/>
      <c r="ESR20" s="2"/>
      <c r="ESS20" s="2"/>
      <c r="EST20" s="2"/>
      <c r="ESU20" s="2"/>
      <c r="ESV20" s="2"/>
      <c r="ESW20" s="2"/>
      <c r="ESX20" s="2"/>
    </row>
    <row r="21" spans="1:20 3892:3898" ht="51.75" customHeight="1" x14ac:dyDescent="0.2">
      <c r="A21" s="16" t="s">
        <v>14</v>
      </c>
      <c r="B21" s="22" t="s">
        <v>1</v>
      </c>
      <c r="C21" s="78" t="s">
        <v>3</v>
      </c>
      <c r="D21" s="130" t="str">
        <f>IF(OR(D18="",D19="",D20=""),"",IF(OR(D18&lt;D19,D18&gt;D20),"Yes","No"))</f>
        <v/>
      </c>
      <c r="E21" s="131" t="e">
        <f t="shared" ref="E21:G21" si="3">IF(OR(E18="",E19="",E20=""),"",IF(OR(E18&lt;=E19,E18&gt;=E20),"Yes","No"))</f>
        <v>#REF!</v>
      </c>
      <c r="F21" s="131" t="e">
        <f t="shared" si="3"/>
        <v>#REF!</v>
      </c>
      <c r="G21" s="132" t="e">
        <f t="shared" si="3"/>
        <v>#REF!</v>
      </c>
      <c r="H21" s="32"/>
      <c r="I21" s="26"/>
      <c r="N21" s="2"/>
      <c r="O21" s="2"/>
      <c r="P21" s="2"/>
      <c r="Q21" s="2"/>
      <c r="R21" s="2"/>
      <c r="S21" s="2"/>
      <c r="T21" s="2"/>
      <c r="ESR21" s="2"/>
      <c r="ESS21" s="2"/>
      <c r="EST21" s="2"/>
      <c r="ESU21" s="2"/>
      <c r="ESV21" s="2"/>
      <c r="ESW21" s="2"/>
      <c r="ESX21" s="2"/>
    </row>
    <row r="22" spans="1:20 3892:3898" s="106" customFormat="1" x14ac:dyDescent="0.2">
      <c r="H22" s="112"/>
    </row>
    <row r="23" spans="1:20 3892:3898" s="106" customFormat="1" x14ac:dyDescent="0.2">
      <c r="H23" s="112"/>
    </row>
    <row r="24" spans="1:20 3892:3898" s="106" customFormat="1" x14ac:dyDescent="0.2"/>
    <row r="25" spans="1:20 3892:3898" s="103" customFormat="1" x14ac:dyDescent="0.2"/>
    <row r="26" spans="1:20 3892:3898" s="103" customFormat="1" x14ac:dyDescent="0.2">
      <c r="C26" s="113"/>
      <c r="D26" s="114"/>
      <c r="E26" s="114"/>
    </row>
    <row r="27" spans="1:20 3892:3898" s="103" customFormat="1" x14ac:dyDescent="0.2"/>
    <row r="28" spans="1:20 3892:3898" s="103" customFormat="1" x14ac:dyDescent="0.2"/>
    <row r="29" spans="1:20 3892:3898" s="103" customFormat="1" x14ac:dyDescent="0.2"/>
    <row r="30" spans="1:20 3892:3898" s="103" customFormat="1" x14ac:dyDescent="0.2"/>
    <row r="31" spans="1:20 3892:3898" s="103" customFormat="1" x14ac:dyDescent="0.2"/>
    <row r="32" spans="1:20 3892:3898" s="103" customFormat="1" x14ac:dyDescent="0.2"/>
    <row r="33" s="103" customFormat="1" x14ac:dyDescent="0.2"/>
    <row r="34" s="103" customFormat="1" x14ac:dyDescent="0.2"/>
    <row r="35" s="103" customFormat="1" x14ac:dyDescent="0.2"/>
    <row r="36" s="103" customFormat="1" x14ac:dyDescent="0.2"/>
    <row r="37" s="103" customFormat="1" x14ac:dyDescent="0.2"/>
    <row r="38" s="103" customFormat="1" x14ac:dyDescent="0.2"/>
    <row r="39" s="103" customFormat="1" x14ac:dyDescent="0.2"/>
    <row r="40" s="103" customFormat="1" x14ac:dyDescent="0.2"/>
    <row r="41" s="103" customFormat="1" x14ac:dyDescent="0.2"/>
    <row r="42" s="103" customFormat="1" x14ac:dyDescent="0.2"/>
    <row r="43" s="103" customFormat="1" x14ac:dyDescent="0.2"/>
    <row r="44" s="103" customFormat="1" x14ac:dyDescent="0.2"/>
    <row r="45" s="103" customFormat="1" x14ac:dyDescent="0.2"/>
    <row r="46" s="103" customFormat="1" x14ac:dyDescent="0.2"/>
    <row r="47" s="103" customFormat="1" x14ac:dyDescent="0.2"/>
    <row r="48" s="103" customFormat="1" x14ac:dyDescent="0.2"/>
    <row r="49" s="103" customFormat="1" x14ac:dyDescent="0.2"/>
    <row r="50" s="103" customFormat="1" x14ac:dyDescent="0.2"/>
    <row r="51" s="103" customFormat="1" x14ac:dyDescent="0.2"/>
    <row r="52" s="103" customFormat="1" x14ac:dyDescent="0.2"/>
    <row r="53" s="103" customFormat="1" x14ac:dyDescent="0.2"/>
    <row r="54" s="103" customFormat="1" x14ac:dyDescent="0.2"/>
    <row r="55" s="103" customFormat="1" x14ac:dyDescent="0.2"/>
    <row r="56" s="103" customFormat="1" x14ac:dyDescent="0.2"/>
    <row r="57" s="103" customFormat="1" x14ac:dyDescent="0.2"/>
    <row r="58" s="103" customFormat="1" x14ac:dyDescent="0.2"/>
    <row r="59" s="103" customFormat="1" x14ac:dyDescent="0.2"/>
    <row r="60" s="103" customFormat="1" x14ac:dyDescent="0.2"/>
    <row r="61" s="103" customFormat="1" x14ac:dyDescent="0.2"/>
    <row r="62" x14ac:dyDescent="0.2"/>
    <row r="63" x14ac:dyDescent="0.2"/>
    <row r="64" x14ac:dyDescent="0.2"/>
    <row r="65" x14ac:dyDescent="0.2"/>
    <row r="66" x14ac:dyDescent="0.2"/>
    <row r="67" x14ac:dyDescent="0.2"/>
    <row r="68" x14ac:dyDescent="0.2"/>
    <row r="69" x14ac:dyDescent="0.2"/>
    <row r="70" x14ac:dyDescent="0.2"/>
    <row r="72" x14ac:dyDescent="0.2"/>
    <row r="73" x14ac:dyDescent="0.2"/>
    <row r="74" x14ac:dyDescent="0.2"/>
    <row r="75" x14ac:dyDescent="0.2"/>
    <row r="76" x14ac:dyDescent="0.2"/>
    <row r="77" x14ac:dyDescent="0.2"/>
    <row r="78" x14ac:dyDescent="0.2"/>
    <row r="79" x14ac:dyDescent="0.2"/>
    <row r="80" x14ac:dyDescent="0.2"/>
    <row r="81" x14ac:dyDescent="0.2"/>
  </sheetData>
  <sheetProtection algorithmName="SHA-512" hashValue="ajztq9kXEcSkFdh52gv6uAKskh6smD5xqapsezv2A8jMNwdUR5ziPmvOQfZCA21GMn1A5kF0gvfC35AZfJ07hw==" saltValue="tEMUt0sqfy8Vb095HIhZ2g==" spinCount="100000" sheet="1" objects="1" scenarios="1"/>
  <mergeCells count="7">
    <mergeCell ref="C1:G1"/>
    <mergeCell ref="D21:G21"/>
    <mergeCell ref="A9:G9"/>
    <mergeCell ref="D17:G17"/>
    <mergeCell ref="D18:G18"/>
    <mergeCell ref="D19:G19"/>
    <mergeCell ref="D20:G20"/>
  </mergeCells>
  <phoneticPr fontId="7" type="noConversion"/>
  <pageMargins left="0.39370078740157483" right="0.19685039370078741" top="0.59055118110236227" bottom="0.39370078740157483" header="0.31496062992125984" footer="0.31496062992125984"/>
  <pageSetup scale="83" fitToHeight="0" orientation="portrait" r:id="rId1"/>
  <headerFooter>
    <oddFooter>&amp;C&amp;F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vt:lpstr>
      <vt:lpstr>Input</vt:lpstr>
      <vt:lpstr>Worksheet for GS qty</vt:lpstr>
      <vt:lpstr>Output</vt:lpstr>
      <vt:lpstr>Guide!Print_Area</vt:lpstr>
      <vt:lpstr>Input!Print_Area</vt:lpstr>
      <vt:lpstr>Output!Print_Area</vt:lpstr>
      <vt:lpstr>'Worksheet for GS qty'!Print_Area</vt:lpstr>
    </vt:vector>
  </TitlesOfParts>
  <Company>Ministry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CR19</dc:creator>
  <cp:lastModifiedBy>Kiam-Pupu, Jonathan (MTO)</cp:lastModifiedBy>
  <cp:lastPrinted>2023-02-08T21:14:14Z</cp:lastPrinted>
  <dcterms:created xsi:type="dcterms:W3CDTF">2000-06-05T17:09:00Z</dcterms:created>
  <dcterms:modified xsi:type="dcterms:W3CDTF">2023-04-17T15:32:28Z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2021-08-09T17:04:28Z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